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3/Bakvagn/Noter/Not 7/"/>
    </mc:Choice>
  </mc:AlternateContent>
  <xr:revisionPtr revIDLastSave="116" documentId="10_ncr:20000_{EF487C08-067A-431D-ADC7-FE192CB37140}" xr6:coauthVersionLast="47" xr6:coauthVersionMax="47" xr10:uidLastSave="{20BE6F3A-158D-4BCD-8AA5-8F9433A8A759}"/>
  <bookViews>
    <workbookView xWindow="-108" yWindow="-108" windowWidth="23256" windowHeight="12576" xr2:uid="{D1BE9D14-8E4C-4E8C-8957-C01DC2176770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D14" i="1" l="1"/>
  <c r="G38" i="1" l="1"/>
  <c r="C30" i="1"/>
  <c r="E21" i="1"/>
  <c r="E7" i="1"/>
  <c r="E8" i="1"/>
  <c r="E9" i="1"/>
  <c r="E10" i="1"/>
  <c r="E11" i="1"/>
  <c r="E12" i="1"/>
  <c r="E13" i="1"/>
  <c r="C6" i="1"/>
  <c r="E6" i="1" s="1"/>
  <c r="D6" i="1"/>
  <c r="G30" i="1"/>
  <c r="H30" i="1"/>
  <c r="E14" i="1" l="1"/>
  <c r="F30" i="1"/>
  <c r="H38" i="1"/>
  <c r="F38" i="1"/>
  <c r="G15" i="1"/>
  <c r="F15" i="1"/>
  <c r="D30" i="1"/>
  <c r="H15" i="1" l="1"/>
  <c r="C15" i="1" l="1"/>
  <c r="D15" i="1"/>
  <c r="E30" i="1" l="1"/>
  <c r="E34" i="1" s="1"/>
  <c r="E38" i="1" s="1"/>
  <c r="E5" i="1"/>
  <c r="E15" i="1" l="1"/>
</calcChain>
</file>

<file path=xl/sharedStrings.xml><?xml version="1.0" encoding="utf-8"?>
<sst xmlns="http://schemas.openxmlformats.org/spreadsheetml/2006/main" count="119" uniqueCount="55">
  <si>
    <t xml:space="preserve">Medelantal anställda </t>
  </si>
  <si>
    <t>Män</t>
  </si>
  <si>
    <t>Kvinnor</t>
  </si>
  <si>
    <t>Totalt</t>
  </si>
  <si>
    <t xml:space="preserve">Sverige </t>
  </si>
  <si>
    <t>Moderbolaget</t>
  </si>
  <si>
    <t>Övriga bolag</t>
  </si>
  <si>
    <t>padded</t>
  </si>
  <si>
    <t>Danmark</t>
  </si>
  <si>
    <t>Finland</t>
  </si>
  <si>
    <t>Norge</t>
  </si>
  <si>
    <t>Övriga länder</t>
  </si>
  <si>
    <t>header</t>
  </si>
  <si>
    <t>sum</t>
  </si>
  <si>
    <t>Ledande befattningshavare</t>
  </si>
  <si>
    <t>varav tantiem</t>
  </si>
  <si>
    <t>Övriga anställda</t>
  </si>
  <si>
    <t>Löner och ersättningar</t>
  </si>
  <si>
    <t>Koncernen</t>
  </si>
  <si>
    <t>Löner, ersättningar och sociala kostnader</t>
  </si>
  <si>
    <t>Löner och andra ersättningar</t>
  </si>
  <si>
    <t>Avtalsenliga pensioner till ledande befattningshavare</t>
  </si>
  <si>
    <t>Avtalsenliga pensioner till övriga</t>
  </si>
  <si>
    <t>Övriga sociala kostnader</t>
  </si>
  <si>
    <t>Men</t>
  </si>
  <si>
    <t>Women</t>
  </si>
  <si>
    <t>Total</t>
  </si>
  <si>
    <t>Average number of employees</t>
  </si>
  <si>
    <t>Sweden</t>
  </si>
  <si>
    <t>Parent Company</t>
  </si>
  <si>
    <t>Other companies</t>
  </si>
  <si>
    <t>Denmark</t>
  </si>
  <si>
    <t>Norway</t>
  </si>
  <si>
    <t>Other countries</t>
  </si>
  <si>
    <t>Senior management</t>
  </si>
  <si>
    <t>Other employees</t>
  </si>
  <si>
    <t>Salaries and remuneration</t>
  </si>
  <si>
    <t>Group</t>
  </si>
  <si>
    <t>Salaries, remuneration and social security costs</t>
  </si>
  <si>
    <t>Salaries and other remuneration</t>
  </si>
  <si>
    <t>Contractually agreed pensions for senior management</t>
  </si>
  <si>
    <t>Contractual pensions to other</t>
  </si>
  <si>
    <t>Other social security costs</t>
  </si>
  <si>
    <t>of which variable</t>
  </si>
  <si>
    <t>2022</t>
  </si>
  <si>
    <t>width=12%;decimals=0</t>
  </si>
  <si>
    <t>Irland</t>
  </si>
  <si>
    <t>Spanien</t>
  </si>
  <si>
    <t>Storbritannien</t>
  </si>
  <si>
    <t>Tyskland</t>
  </si>
  <si>
    <t>Ireland</t>
  </si>
  <si>
    <t>Spain</t>
  </si>
  <si>
    <t>UK</t>
  </si>
  <si>
    <t>Germany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</si>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</sst>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2" borderId="0" xfId="0" applyNumberFormat="1" applyFont="1" applyFill="1" applyAlignment="1">
      <alignment horizontal="right" vertical="center" wrapText="1"/>
    </xf>
    <xf numFmtId="3" fontId="1" fillId="2" borderId="0" xfId="0" applyNumberFormat="1" applyFont="1" applyFill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0" fontId="0" fillId="0" borderId="1" xfId="0" quotePrefix="1" applyBorder="1" applyAlignment="1">
      <alignment horizontal="right"/>
    </xf>
    <xf numFmtId="164" fontId="1" fillId="0" borderId="0" xfId="0" applyNumberFormat="1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E41E2-887B-46BC-92A1-539C2B1FF7A0}">
  <dimension ref="B2:H38"/>
  <sheetViews>
    <sheetView tabSelected="1" topLeftCell="B26" workbookViewId="0">
      <selection activeCell="I27" sqref="I27"/>
    </sheetView>
  </sheetViews>
  <sheetFormatPr defaultRowHeight="16.8" x14ac:dyDescent="0.4"/>
  <cols>
    <col min="2" max="2" width="18.5" bestFit="1" customWidth="1"/>
  </cols>
  <sheetData>
    <row r="2" spans="2:8" x14ac:dyDescent="0.4">
      <c r="C2" s="11" t="s">
        <v>54</v>
      </c>
      <c r="D2" s="12"/>
      <c r="E2" s="12"/>
      <c r="F2" s="11" t="s">
        <v>44</v>
      </c>
      <c r="G2" s="12"/>
      <c r="H2" s="12"/>
    </row>
    <row r="3" spans="2:8" x14ac:dyDescent="0.4">
      <c r="B3" s="3" t="s">
        <v>0</v>
      </c>
      <c r="C3" s="4" t="s">
        <v>1</v>
      </c>
      <c r="D3" s="4" t="s">
        <v>2</v>
      </c>
      <c r="E3" s="4" t="s">
        <v>3</v>
      </c>
      <c r="F3" s="4" t="s">
        <v>1</v>
      </c>
      <c r="G3" s="4" t="s">
        <v>2</v>
      </c>
      <c r="H3" s="4" t="s">
        <v>3</v>
      </c>
    </row>
    <row r="4" spans="2:8" x14ac:dyDescent="0.4">
      <c r="B4" t="s">
        <v>4</v>
      </c>
      <c r="C4" s="1"/>
      <c r="D4" s="1"/>
      <c r="E4" s="1"/>
      <c r="F4" s="7"/>
      <c r="G4" s="7"/>
      <c r="H4" s="7"/>
    </row>
    <row r="5" spans="2:8" x14ac:dyDescent="0.4">
      <c r="B5" t="s">
        <v>5</v>
      </c>
      <c r="C5" s="2">
        <v>6.86</v>
      </c>
      <c r="D5" s="2">
        <v>4.79</v>
      </c>
      <c r="E5" s="2">
        <f t="shared" ref="E5" si="0">SUM(C5:D5)</f>
        <v>11.65</v>
      </c>
      <c r="F5" s="8">
        <v>7</v>
      </c>
      <c r="G5" s="8">
        <v>7</v>
      </c>
      <c r="H5" s="8">
        <v>14</v>
      </c>
    </row>
    <row r="6" spans="2:8" x14ac:dyDescent="0.4">
      <c r="B6" t="s">
        <v>6</v>
      </c>
      <c r="C6" s="2">
        <f>170-C5</f>
        <v>163.13999999999999</v>
      </c>
      <c r="D6" s="2">
        <f>125-D5</f>
        <v>120.21</v>
      </c>
      <c r="E6" s="2">
        <f>C6+D6</f>
        <v>283.34999999999997</v>
      </c>
      <c r="F6" s="8">
        <v>167</v>
      </c>
      <c r="G6" s="8">
        <v>117</v>
      </c>
      <c r="H6" s="8">
        <v>284</v>
      </c>
    </row>
    <row r="7" spans="2:8" x14ac:dyDescent="0.4">
      <c r="B7" t="s">
        <v>8</v>
      </c>
      <c r="C7" s="2">
        <v>133</v>
      </c>
      <c r="D7" s="2">
        <v>85</v>
      </c>
      <c r="E7" s="2">
        <f t="shared" ref="E7:E14" si="1">C7+D7</f>
        <v>218</v>
      </c>
      <c r="F7" s="8">
        <v>133</v>
      </c>
      <c r="G7" s="8">
        <v>82</v>
      </c>
      <c r="H7" s="8">
        <v>215</v>
      </c>
    </row>
    <row r="8" spans="2:8" x14ac:dyDescent="0.4">
      <c r="B8" t="s">
        <v>9</v>
      </c>
      <c r="C8" s="2">
        <v>65</v>
      </c>
      <c r="D8" s="2">
        <v>70</v>
      </c>
      <c r="E8" s="2">
        <f t="shared" si="1"/>
        <v>135</v>
      </c>
      <c r="F8" s="8">
        <v>58</v>
      </c>
      <c r="G8" s="8">
        <v>72</v>
      </c>
      <c r="H8" s="8">
        <v>130</v>
      </c>
    </row>
    <row r="9" spans="2:8" x14ac:dyDescent="0.4">
      <c r="B9" t="s">
        <v>10</v>
      </c>
      <c r="C9" s="2">
        <v>89</v>
      </c>
      <c r="D9" s="2">
        <v>60</v>
      </c>
      <c r="E9" s="2">
        <f t="shared" si="1"/>
        <v>149</v>
      </c>
      <c r="F9" s="8">
        <v>91</v>
      </c>
      <c r="G9" s="8">
        <v>58</v>
      </c>
      <c r="H9" s="8">
        <v>149</v>
      </c>
    </row>
    <row r="10" spans="2:8" x14ac:dyDescent="0.4">
      <c r="B10" t="s">
        <v>46</v>
      </c>
      <c r="C10" s="2">
        <v>206</v>
      </c>
      <c r="D10" s="2">
        <v>123</v>
      </c>
      <c r="E10" s="2">
        <f t="shared" si="1"/>
        <v>329</v>
      </c>
      <c r="F10" s="8">
        <v>185</v>
      </c>
      <c r="G10" s="8">
        <v>129</v>
      </c>
      <c r="H10" s="8">
        <v>314</v>
      </c>
    </row>
    <row r="11" spans="2:8" x14ac:dyDescent="0.4">
      <c r="B11" t="s">
        <v>47</v>
      </c>
      <c r="C11" s="2">
        <v>168</v>
      </c>
      <c r="D11" s="2">
        <v>92</v>
      </c>
      <c r="E11" s="2">
        <f t="shared" si="1"/>
        <v>260</v>
      </c>
      <c r="F11" s="9">
        <v>171</v>
      </c>
      <c r="G11" s="9">
        <v>88</v>
      </c>
      <c r="H11" s="9">
        <v>259</v>
      </c>
    </row>
    <row r="12" spans="2:8" x14ac:dyDescent="0.4">
      <c r="B12" t="s">
        <v>48</v>
      </c>
      <c r="C12" s="2">
        <v>130</v>
      </c>
      <c r="D12" s="2">
        <v>73</v>
      </c>
      <c r="E12" s="2">
        <f t="shared" si="1"/>
        <v>203</v>
      </c>
      <c r="F12" s="8">
        <v>132</v>
      </c>
      <c r="G12" s="8">
        <v>74</v>
      </c>
      <c r="H12" s="8">
        <v>206</v>
      </c>
    </row>
    <row r="13" spans="2:8" x14ac:dyDescent="0.4">
      <c r="B13" t="s">
        <v>49</v>
      </c>
      <c r="C13" s="2">
        <v>48</v>
      </c>
      <c r="D13" s="2">
        <v>79</v>
      </c>
      <c r="E13" s="2">
        <f t="shared" si="1"/>
        <v>127</v>
      </c>
      <c r="F13" s="8">
        <v>49</v>
      </c>
      <c r="G13" s="8">
        <v>78</v>
      </c>
      <c r="H13" s="8">
        <v>127</v>
      </c>
    </row>
    <row r="14" spans="2:8" x14ac:dyDescent="0.4">
      <c r="B14" t="s">
        <v>11</v>
      </c>
      <c r="C14" s="2">
        <f>1253-1009+1</f>
        <v>245</v>
      </c>
      <c r="D14" s="2">
        <f>994-707</f>
        <v>287</v>
      </c>
      <c r="E14" s="2">
        <f t="shared" si="1"/>
        <v>532</v>
      </c>
      <c r="F14" s="8">
        <v>273</v>
      </c>
      <c r="G14" s="8">
        <v>281</v>
      </c>
      <c r="H14" s="8">
        <v>554</v>
      </c>
    </row>
    <row r="15" spans="2:8" x14ac:dyDescent="0.4">
      <c r="B15" t="s">
        <v>3</v>
      </c>
      <c r="C15" s="2">
        <f t="shared" ref="C15:H15" si="2">SUM(C5:C14)</f>
        <v>1254</v>
      </c>
      <c r="D15" s="2">
        <f t="shared" si="2"/>
        <v>994</v>
      </c>
      <c r="E15" s="2">
        <f t="shared" si="2"/>
        <v>2248</v>
      </c>
      <c r="F15" s="8">
        <f t="shared" si="2"/>
        <v>1266</v>
      </c>
      <c r="G15" s="8">
        <f t="shared" si="2"/>
        <v>986</v>
      </c>
      <c r="H15" s="8">
        <f t="shared" si="2"/>
        <v>2252</v>
      </c>
    </row>
    <row r="17" spans="2:8" x14ac:dyDescent="0.4">
      <c r="C17" s="11" t="s">
        <v>54</v>
      </c>
      <c r="D17" s="12"/>
      <c r="E17" s="12"/>
      <c r="F17" s="11" t="s">
        <v>44</v>
      </c>
      <c r="G17" s="12"/>
      <c r="H17" s="12"/>
    </row>
    <row r="18" spans="2:8" ht="50.4" x14ac:dyDescent="0.4">
      <c r="B18" s="3" t="s">
        <v>17</v>
      </c>
      <c r="C18" s="5" t="s">
        <v>14</v>
      </c>
      <c r="D18" s="5" t="s">
        <v>15</v>
      </c>
      <c r="E18" s="5" t="s">
        <v>16</v>
      </c>
      <c r="F18" s="5" t="s">
        <v>14</v>
      </c>
      <c r="G18" s="5" t="s">
        <v>15</v>
      </c>
      <c r="H18" s="5" t="s">
        <v>16</v>
      </c>
    </row>
    <row r="19" spans="2:8" x14ac:dyDescent="0.4">
      <c r="B19" t="s">
        <v>4</v>
      </c>
      <c r="C19" s="2"/>
      <c r="D19" s="2"/>
      <c r="E19" s="2"/>
    </row>
    <row r="20" spans="2:8" x14ac:dyDescent="0.4">
      <c r="B20" t="s">
        <v>5</v>
      </c>
      <c r="C20" s="2">
        <v>16</v>
      </c>
      <c r="D20" s="2">
        <v>4</v>
      </c>
      <c r="E20" s="2">
        <v>9</v>
      </c>
      <c r="F20" s="8">
        <v>20</v>
      </c>
      <c r="G20" s="8">
        <v>4</v>
      </c>
      <c r="H20" s="8">
        <v>9</v>
      </c>
    </row>
    <row r="21" spans="2:8" x14ac:dyDescent="0.4">
      <c r="B21" t="s">
        <v>6</v>
      </c>
      <c r="C21" s="2">
        <v>34</v>
      </c>
      <c r="D21" s="2">
        <v>0</v>
      </c>
      <c r="E21" s="2">
        <f>191-9</f>
        <v>182</v>
      </c>
      <c r="F21" s="8">
        <v>17</v>
      </c>
      <c r="G21" s="8">
        <v>0</v>
      </c>
      <c r="H21" s="8">
        <v>168</v>
      </c>
    </row>
    <row r="22" spans="2:8" x14ac:dyDescent="0.4">
      <c r="B22" t="s">
        <v>8</v>
      </c>
      <c r="C22" s="2">
        <v>14</v>
      </c>
      <c r="D22" s="2">
        <v>2</v>
      </c>
      <c r="E22" s="2">
        <v>182</v>
      </c>
      <c r="F22" s="8">
        <v>14</v>
      </c>
      <c r="G22" s="8">
        <v>1</v>
      </c>
      <c r="H22" s="8">
        <v>162</v>
      </c>
    </row>
    <row r="23" spans="2:8" x14ac:dyDescent="0.4">
      <c r="B23" t="s">
        <v>9</v>
      </c>
      <c r="C23" s="2">
        <v>6</v>
      </c>
      <c r="D23" s="2">
        <v>1</v>
      </c>
      <c r="E23" s="2">
        <v>92</v>
      </c>
      <c r="F23" s="8">
        <v>6</v>
      </c>
      <c r="G23" s="8">
        <v>1</v>
      </c>
      <c r="H23" s="8">
        <v>79</v>
      </c>
    </row>
    <row r="24" spans="2:8" x14ac:dyDescent="0.4">
      <c r="B24" t="s">
        <v>10</v>
      </c>
      <c r="C24" s="2">
        <v>13</v>
      </c>
      <c r="D24" s="2">
        <v>1</v>
      </c>
      <c r="E24" s="2">
        <v>102</v>
      </c>
      <c r="F24" s="8">
        <v>13</v>
      </c>
      <c r="G24" s="8">
        <v>1</v>
      </c>
      <c r="H24" s="8">
        <v>102</v>
      </c>
    </row>
    <row r="25" spans="2:8" x14ac:dyDescent="0.4">
      <c r="B25" t="s">
        <v>46</v>
      </c>
      <c r="C25" s="2">
        <v>12</v>
      </c>
      <c r="D25" s="2">
        <v>3</v>
      </c>
      <c r="E25" s="2">
        <v>207</v>
      </c>
      <c r="F25" s="8">
        <v>12</v>
      </c>
      <c r="G25" s="8">
        <v>3</v>
      </c>
      <c r="H25" s="8">
        <v>169</v>
      </c>
    </row>
    <row r="26" spans="2:8" x14ac:dyDescent="0.4">
      <c r="B26" t="s">
        <v>47</v>
      </c>
      <c r="C26" s="2">
        <v>0</v>
      </c>
      <c r="D26" s="2">
        <v>0</v>
      </c>
      <c r="E26" s="2">
        <v>150</v>
      </c>
      <c r="F26" s="9">
        <v>0</v>
      </c>
      <c r="G26" s="9">
        <v>0</v>
      </c>
      <c r="H26" s="9">
        <v>130</v>
      </c>
    </row>
    <row r="27" spans="2:8" x14ac:dyDescent="0.4">
      <c r="B27" t="s">
        <v>48</v>
      </c>
      <c r="C27" s="2">
        <v>4</v>
      </c>
      <c r="D27" s="2">
        <v>0</v>
      </c>
      <c r="E27" s="2">
        <v>135</v>
      </c>
      <c r="F27" s="8">
        <v>2</v>
      </c>
      <c r="G27" s="8">
        <v>0</v>
      </c>
      <c r="H27" s="8">
        <v>118</v>
      </c>
    </row>
    <row r="28" spans="2:8" x14ac:dyDescent="0.4">
      <c r="B28" t="s">
        <v>49</v>
      </c>
      <c r="C28" s="2">
        <v>6</v>
      </c>
      <c r="D28" s="2">
        <v>0</v>
      </c>
      <c r="E28" s="2">
        <v>88</v>
      </c>
      <c r="F28" s="8">
        <v>7</v>
      </c>
      <c r="G28" s="8">
        <v>0</v>
      </c>
      <c r="H28" s="8">
        <v>64</v>
      </c>
    </row>
    <row r="29" spans="2:8" x14ac:dyDescent="0.4">
      <c r="B29" t="s">
        <v>11</v>
      </c>
      <c r="C29" s="2">
        <v>18</v>
      </c>
      <c r="D29" s="2">
        <v>4</v>
      </c>
      <c r="E29" s="2">
        <v>354</v>
      </c>
      <c r="F29" s="8">
        <v>37</v>
      </c>
      <c r="G29" s="8">
        <v>7</v>
      </c>
      <c r="H29" s="8">
        <v>287</v>
      </c>
    </row>
    <row r="30" spans="2:8" x14ac:dyDescent="0.4">
      <c r="B30" t="s">
        <v>3</v>
      </c>
      <c r="C30" s="2">
        <f>SUM(C20:C29)</f>
        <v>123</v>
      </c>
      <c r="D30" s="2">
        <f>SUM(D20:D29)</f>
        <v>15</v>
      </c>
      <c r="E30" s="2">
        <f t="shared" ref="E30" si="3">SUM(E20:E29)</f>
        <v>1501</v>
      </c>
      <c r="F30" s="8">
        <f t="shared" ref="F30" si="4">SUM(F20:F29)</f>
        <v>128</v>
      </c>
      <c r="G30" s="8">
        <f>SUM(G20:G29)</f>
        <v>17</v>
      </c>
      <c r="H30" s="8">
        <f>SUM(H20:H29)</f>
        <v>1288</v>
      </c>
    </row>
    <row r="32" spans="2:8" x14ac:dyDescent="0.4">
      <c r="E32" s="12" t="s">
        <v>18</v>
      </c>
      <c r="F32" s="12"/>
      <c r="G32" s="12" t="s">
        <v>5</v>
      </c>
      <c r="H32" s="12"/>
    </row>
    <row r="33" spans="2:8" x14ac:dyDescent="0.4">
      <c r="B33" s="13" t="s">
        <v>19</v>
      </c>
      <c r="C33" s="13"/>
      <c r="D33" s="13"/>
      <c r="E33" s="6" t="s">
        <v>54</v>
      </c>
      <c r="F33" s="6" t="s">
        <v>44</v>
      </c>
      <c r="G33" s="6" t="s">
        <v>54</v>
      </c>
      <c r="H33" s="6" t="s">
        <v>44</v>
      </c>
    </row>
    <row r="34" spans="2:8" x14ac:dyDescent="0.4">
      <c r="B34" s="10" t="s">
        <v>20</v>
      </c>
      <c r="C34" s="10"/>
      <c r="D34" s="10"/>
      <c r="E34" s="2">
        <f>E30+C30</f>
        <v>1624</v>
      </c>
      <c r="F34" s="8">
        <v>1415</v>
      </c>
      <c r="G34" s="2">
        <v>25</v>
      </c>
      <c r="H34" s="8">
        <v>29</v>
      </c>
    </row>
    <row r="35" spans="2:8" x14ac:dyDescent="0.4">
      <c r="B35" s="10" t="s">
        <v>21</v>
      </c>
      <c r="C35" s="10"/>
      <c r="D35" s="10"/>
      <c r="E35" s="2">
        <v>12</v>
      </c>
      <c r="F35" s="8">
        <v>11</v>
      </c>
      <c r="G35" s="2">
        <v>3</v>
      </c>
      <c r="H35" s="8">
        <v>3</v>
      </c>
    </row>
    <row r="36" spans="2:8" x14ac:dyDescent="0.4">
      <c r="B36" s="10" t="s">
        <v>22</v>
      </c>
      <c r="C36" s="10"/>
      <c r="D36" s="10"/>
      <c r="E36" s="2">
        <v>81</v>
      </c>
      <c r="F36" s="8">
        <v>71</v>
      </c>
      <c r="G36" s="2">
        <v>2</v>
      </c>
      <c r="H36" s="8">
        <v>2</v>
      </c>
    </row>
    <row r="37" spans="2:8" x14ac:dyDescent="0.4">
      <c r="B37" s="10" t="s">
        <v>23</v>
      </c>
      <c r="C37" s="10"/>
      <c r="D37" s="10"/>
      <c r="E37" s="2">
        <v>258</v>
      </c>
      <c r="F37" s="8">
        <v>234</v>
      </c>
      <c r="G37" s="2">
        <v>10</v>
      </c>
      <c r="H37" s="8">
        <v>11</v>
      </c>
    </row>
    <row r="38" spans="2:8" x14ac:dyDescent="0.4">
      <c r="B38" s="10" t="s">
        <v>3</v>
      </c>
      <c r="C38" s="10"/>
      <c r="D38" s="10"/>
      <c r="E38" s="2">
        <f>SUM(E34:E37)</f>
        <v>1975</v>
      </c>
      <c r="F38" s="8">
        <f>SUM(F34:F37)</f>
        <v>1731</v>
      </c>
      <c r="G38" s="2">
        <f>SUM(G34:G37)</f>
        <v>40</v>
      </c>
      <c r="H38" s="8">
        <f>SUM(H34:H37)</f>
        <v>45</v>
      </c>
    </row>
  </sheetData>
  <mergeCells count="12">
    <mergeCell ref="B38:D38"/>
    <mergeCell ref="C2:E2"/>
    <mergeCell ref="F2:H2"/>
    <mergeCell ref="C17:E17"/>
    <mergeCell ref="F17:H17"/>
    <mergeCell ref="E32:F32"/>
    <mergeCell ref="G32:H32"/>
    <mergeCell ref="B33:D33"/>
    <mergeCell ref="B34:D34"/>
    <mergeCell ref="B35:D35"/>
    <mergeCell ref="B36:D36"/>
    <mergeCell ref="B37:D37"/>
  </mergeCells>
  <pageMargins left="0.7" right="0.7" top="0.75" bottom="0.75" header="0.3" footer="0.3"/>
  <ignoredErrors>
    <ignoredError sqref="D2:E2 G2:H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1AF40-05C2-4100-AAA1-2DB230BCDFF5}">
  <dimension ref="B2:H38"/>
  <sheetViews>
    <sheetView workbookViewId="0"/>
  </sheetViews>
  <sheetFormatPr defaultRowHeight="16.8" x14ac:dyDescent="0.4"/>
  <cols>
    <col min="2" max="2" width="25.5" bestFit="1" customWidth="1"/>
  </cols>
  <sheetData>
    <row r="2" spans="2:8" x14ac:dyDescent="0.4">
      <c r="C2" s="11"/>
      <c r="D2" s="12"/>
      <c r="E2" s="12"/>
      <c r="F2" s="11"/>
      <c r="G2" s="12"/>
      <c r="H2" s="12"/>
    </row>
    <row r="3" spans="2:8" x14ac:dyDescent="0.4">
      <c r="B3" s="3" t="s">
        <v>27</v>
      </c>
      <c r="C3" s="4" t="s">
        <v>24</v>
      </c>
      <c r="D3" s="4" t="s">
        <v>25</v>
      </c>
      <c r="E3" s="4" t="s">
        <v>26</v>
      </c>
      <c r="F3" s="4" t="s">
        <v>24</v>
      </c>
      <c r="G3" s="4" t="s">
        <v>25</v>
      </c>
      <c r="H3" s="4" t="s">
        <v>26</v>
      </c>
    </row>
    <row r="4" spans="2:8" x14ac:dyDescent="0.4">
      <c r="B4" t="s">
        <v>28</v>
      </c>
    </row>
    <row r="5" spans="2:8" x14ac:dyDescent="0.4">
      <c r="B5" t="s">
        <v>29</v>
      </c>
    </row>
    <row r="6" spans="2:8" x14ac:dyDescent="0.4">
      <c r="B6" t="s">
        <v>30</v>
      </c>
    </row>
    <row r="7" spans="2:8" x14ac:dyDescent="0.4">
      <c r="B7" t="s">
        <v>31</v>
      </c>
    </row>
    <row r="8" spans="2:8" x14ac:dyDescent="0.4">
      <c r="B8" t="s">
        <v>9</v>
      </c>
    </row>
    <row r="9" spans="2:8" x14ac:dyDescent="0.4">
      <c r="B9" t="s">
        <v>32</v>
      </c>
    </row>
    <row r="10" spans="2:8" x14ac:dyDescent="0.4">
      <c r="B10" t="s">
        <v>50</v>
      </c>
    </row>
    <row r="11" spans="2:8" x14ac:dyDescent="0.4">
      <c r="B11" t="s">
        <v>51</v>
      </c>
    </row>
    <row r="12" spans="2:8" x14ac:dyDescent="0.4">
      <c r="B12" t="s">
        <v>52</v>
      </c>
    </row>
    <row r="13" spans="2:8" x14ac:dyDescent="0.4">
      <c r="B13" t="s">
        <v>53</v>
      </c>
    </row>
    <row r="14" spans="2:8" x14ac:dyDescent="0.4">
      <c r="B14" t="s">
        <v>33</v>
      </c>
    </row>
    <row r="15" spans="2:8" x14ac:dyDescent="0.4">
      <c r="B15" t="s">
        <v>26</v>
      </c>
    </row>
    <row r="17" spans="2:8" x14ac:dyDescent="0.4">
      <c r="C17" s="11"/>
      <c r="D17" s="12"/>
      <c r="E17" s="12"/>
      <c r="F17" s="11"/>
      <c r="G17" s="12"/>
      <c r="H17" s="12"/>
    </row>
    <row r="18" spans="2:8" ht="50.4" x14ac:dyDescent="0.4">
      <c r="B18" s="3" t="s">
        <v>36</v>
      </c>
      <c r="C18" s="5" t="s">
        <v>34</v>
      </c>
      <c r="D18" s="5" t="s">
        <v>43</v>
      </c>
      <c r="E18" s="5" t="s">
        <v>35</v>
      </c>
      <c r="F18" s="5" t="s">
        <v>34</v>
      </c>
      <c r="G18" s="5" t="s">
        <v>43</v>
      </c>
      <c r="H18" s="5" t="s">
        <v>35</v>
      </c>
    </row>
    <row r="19" spans="2:8" x14ac:dyDescent="0.4">
      <c r="B19" t="s">
        <v>28</v>
      </c>
    </row>
    <row r="20" spans="2:8" x14ac:dyDescent="0.4">
      <c r="B20" t="s">
        <v>29</v>
      </c>
    </row>
    <row r="21" spans="2:8" x14ac:dyDescent="0.4">
      <c r="B21" t="s">
        <v>30</v>
      </c>
    </row>
    <row r="22" spans="2:8" x14ac:dyDescent="0.4">
      <c r="B22" t="s">
        <v>31</v>
      </c>
    </row>
    <row r="23" spans="2:8" x14ac:dyDescent="0.4">
      <c r="B23" t="s">
        <v>9</v>
      </c>
    </row>
    <row r="24" spans="2:8" x14ac:dyDescent="0.4">
      <c r="B24" t="s">
        <v>32</v>
      </c>
    </row>
    <row r="25" spans="2:8" x14ac:dyDescent="0.4">
      <c r="B25" t="s">
        <v>50</v>
      </c>
    </row>
    <row r="26" spans="2:8" x14ac:dyDescent="0.4">
      <c r="B26" t="s">
        <v>51</v>
      </c>
    </row>
    <row r="27" spans="2:8" x14ac:dyDescent="0.4">
      <c r="B27" t="s">
        <v>52</v>
      </c>
    </row>
    <row r="28" spans="2:8" x14ac:dyDescent="0.4">
      <c r="B28" t="s">
        <v>53</v>
      </c>
    </row>
    <row r="29" spans="2:8" x14ac:dyDescent="0.4">
      <c r="B29" t="s">
        <v>33</v>
      </c>
    </row>
    <row r="30" spans="2:8" x14ac:dyDescent="0.4">
      <c r="B30" t="s">
        <v>26</v>
      </c>
    </row>
    <row r="32" spans="2:8" x14ac:dyDescent="0.4">
      <c r="E32" s="12" t="s">
        <v>37</v>
      </c>
      <c r="F32" s="12"/>
      <c r="G32" s="12" t="s">
        <v>29</v>
      </c>
      <c r="H32" s="12"/>
    </row>
    <row r="33" spans="2:8" x14ac:dyDescent="0.4">
      <c r="B33" s="13" t="s">
        <v>38</v>
      </c>
      <c r="C33" s="13"/>
      <c r="D33" s="13"/>
      <c r="E33" s="6"/>
      <c r="F33" s="6"/>
      <c r="G33" s="6"/>
      <c r="H33" s="6"/>
    </row>
    <row r="34" spans="2:8" x14ac:dyDescent="0.4">
      <c r="B34" s="10" t="s">
        <v>39</v>
      </c>
      <c r="C34" s="10"/>
      <c r="D34" s="10"/>
    </row>
    <row r="35" spans="2:8" x14ac:dyDescent="0.4">
      <c r="B35" s="10" t="s">
        <v>40</v>
      </c>
      <c r="C35" s="10"/>
      <c r="D35" s="10"/>
    </row>
    <row r="36" spans="2:8" x14ac:dyDescent="0.4">
      <c r="B36" s="10" t="s">
        <v>41</v>
      </c>
      <c r="C36" s="10"/>
      <c r="D36" s="10"/>
    </row>
    <row r="37" spans="2:8" x14ac:dyDescent="0.4">
      <c r="B37" s="10" t="s">
        <v>42</v>
      </c>
      <c r="C37" s="10"/>
      <c r="D37" s="10"/>
    </row>
    <row r="38" spans="2:8" x14ac:dyDescent="0.4">
      <c r="B38" s="10" t="s">
        <v>26</v>
      </c>
      <c r="C38" s="10"/>
      <c r="D38" s="10"/>
    </row>
  </sheetData>
  <mergeCells count="12">
    <mergeCell ref="B38:D38"/>
    <mergeCell ref="C2:E2"/>
    <mergeCell ref="F2:H2"/>
    <mergeCell ref="C17:E17"/>
    <mergeCell ref="F17:H17"/>
    <mergeCell ref="E32:F32"/>
    <mergeCell ref="G32:H32"/>
    <mergeCell ref="B33:D33"/>
    <mergeCell ref="B34:D34"/>
    <mergeCell ref="B35:D35"/>
    <mergeCell ref="B36:D36"/>
    <mergeCell ref="B37:D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CF8BD-B1BD-45CC-B071-1DDCE6E069D2}">
  <dimension ref="A1:H38"/>
  <sheetViews>
    <sheetView workbookViewId="0">
      <selection activeCell="B6" sqref="B6"/>
    </sheetView>
  </sheetViews>
  <sheetFormatPr defaultRowHeight="16.8" x14ac:dyDescent="0.4"/>
  <sheetData>
    <row r="1" spans="1:8" x14ac:dyDescent="0.4">
      <c r="C1" t="s">
        <v>45</v>
      </c>
      <c r="D1" t="s">
        <v>45</v>
      </c>
      <c r="E1" t="s">
        <v>45</v>
      </c>
      <c r="F1" t="s">
        <v>45</v>
      </c>
      <c r="G1" t="s">
        <v>45</v>
      </c>
      <c r="H1" t="s">
        <v>45</v>
      </c>
    </row>
    <row r="2" spans="1:8" x14ac:dyDescent="0.4">
      <c r="A2" t="s">
        <v>12</v>
      </c>
    </row>
    <row r="3" spans="1:8" x14ac:dyDescent="0.4">
      <c r="A3" t="s">
        <v>12</v>
      </c>
    </row>
    <row r="5" spans="1:8" x14ac:dyDescent="0.4">
      <c r="A5" t="s">
        <v>7</v>
      </c>
    </row>
    <row r="6" spans="1:8" x14ac:dyDescent="0.4">
      <c r="A6" t="s">
        <v>7</v>
      </c>
    </row>
    <row r="15" spans="1:8" x14ac:dyDescent="0.4">
      <c r="A15" t="s">
        <v>13</v>
      </c>
    </row>
    <row r="17" spans="1:1" x14ac:dyDescent="0.4">
      <c r="A17" t="s">
        <v>12</v>
      </c>
    </row>
    <row r="18" spans="1:1" x14ac:dyDescent="0.4">
      <c r="A18" t="s">
        <v>12</v>
      </c>
    </row>
    <row r="20" spans="1:1" x14ac:dyDescent="0.4">
      <c r="A20" t="s">
        <v>7</v>
      </c>
    </row>
    <row r="21" spans="1:1" x14ac:dyDescent="0.4">
      <c r="A21" t="s">
        <v>7</v>
      </c>
    </row>
    <row r="30" spans="1:1" x14ac:dyDescent="0.4">
      <c r="A30" t="s">
        <v>13</v>
      </c>
    </row>
    <row r="32" spans="1:1" x14ac:dyDescent="0.4">
      <c r="A32" t="s">
        <v>12</v>
      </c>
    </row>
    <row r="33" spans="1:1" x14ac:dyDescent="0.4">
      <c r="A33" t="s">
        <v>12</v>
      </c>
    </row>
    <row r="38" spans="1:1" x14ac:dyDescent="0.4">
      <c r="A38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ae754740a1dd3ce011060d0b545b28ba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bc92a198d0ac713e96e4748e473442f2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F9BF6C-625C-4A33-8F61-908534667783}">
  <ds:schemaRefs>
    <ds:schemaRef ds:uri="http://schemas.microsoft.com/office/2006/metadata/properties"/>
    <ds:schemaRef ds:uri="http://schemas.microsoft.com/office/infopath/2007/PartnerControls"/>
    <ds:schemaRef ds:uri="b601a6d9-5a15-4e5d-a348-244f43bda146"/>
    <ds:schemaRef ds:uri="2dd9007f-851b-46cd-a07c-8f9a1df28c92"/>
    <ds:schemaRef ds:uri="f285cfb3-5a10-40ec-bf8b-ffc9b5a29285"/>
    <ds:schemaRef ds:uri="e97eb91b-b5e2-4f2a-90b4-c907f9f29b47"/>
    <ds:schemaRef ds:uri="fa8583c3-4274-4bdb-83b4-38c33ebfbe3c"/>
  </ds:schemaRefs>
</ds:datastoreItem>
</file>

<file path=customXml/itemProps2.xml><?xml version="1.0" encoding="utf-8"?>
<ds:datastoreItem xmlns:ds="http://schemas.openxmlformats.org/officeDocument/2006/customXml" ds:itemID="{DAAEF982-D762-4BEB-ABED-2FFF6C00FF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413574-8939-41B8-A92B-4D495C86DA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Eva Berger</cp:lastModifiedBy>
  <dcterms:created xsi:type="dcterms:W3CDTF">2021-02-11T15:13:38Z</dcterms:created>
  <dcterms:modified xsi:type="dcterms:W3CDTF">2024-02-22T17:31:43Z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