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7/"/>
    </mc:Choice>
  </mc:AlternateContent>
  <xr:revisionPtr revIDLastSave="72" documentId="8_{27AD66DD-01C4-4712-A632-CFC4B2131F6D}" xr6:coauthVersionLast="47" xr6:coauthVersionMax="47" xr10:uidLastSave="{CA9F25F9-6954-43EE-8076-EBF01AE89BE1}"/>
  <bookViews>
    <workbookView xWindow="-110" yWindow="-110" windowWidth="19420" windowHeight="11500" xr2:uid="{6A1E8979-AE81-4835-ACF7-A64BF80AF3A9}"/>
  </bookViews>
  <sheets>
    <sheet name="SV" sheetId="1" r:id="rId1"/>
    <sheet name="EN" sheetId="3" r:id="rId2"/>
    <sheet name="Forma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F17" i="1" s="1"/>
  <c r="F8" i="1"/>
  <c r="D17" i="1"/>
  <c r="E17" i="1"/>
  <c r="D15" i="1"/>
  <c r="D9" i="1"/>
  <c r="D16" i="1" s="1"/>
  <c r="C6" i="1"/>
  <c r="F7" i="1"/>
  <c r="C14" i="1"/>
  <c r="F6" i="1" l="1"/>
  <c r="F13" i="1"/>
  <c r="F12" i="1"/>
  <c r="F11" i="1"/>
  <c r="F5" i="1" l="1"/>
  <c r="F9" i="1" s="1"/>
  <c r="F14" i="1" l="1"/>
  <c r="E9" i="1" l="1"/>
  <c r="C9" i="1"/>
  <c r="E15" i="1"/>
  <c r="C15" i="1"/>
  <c r="E16" i="1" l="1"/>
  <c r="C16" i="1"/>
  <c r="F15" i="1"/>
  <c r="F16" i="1" s="1"/>
</calcChain>
</file>

<file path=xl/sharedStrings.xml><?xml version="1.0" encoding="utf-8"?>
<sst xmlns="http://schemas.openxmlformats.org/spreadsheetml/2006/main" count="52" uniqueCount="37">
  <si>
    <t>Vid årets början</t>
  </si>
  <si>
    <t>Årets omräkningseffekt</t>
  </si>
  <si>
    <t>Vid årets slut</t>
  </si>
  <si>
    <t>Totalt</t>
  </si>
  <si>
    <t>header</t>
  </si>
  <si>
    <t>title</t>
  </si>
  <si>
    <t>Sum</t>
  </si>
  <si>
    <t>Ackumulerade av– och nedskrivningar</t>
  </si>
  <si>
    <t>Avskrivningar</t>
  </si>
  <si>
    <t>Redovisat värde vid årets slut</t>
  </si>
  <si>
    <t>Redovisat värde vid årets början</t>
  </si>
  <si>
    <t>sum</t>
  </si>
  <si>
    <t>Opening balance</t>
  </si>
  <si>
    <t>Translation effect for the year</t>
  </si>
  <si>
    <t>Closing balance</t>
  </si>
  <si>
    <t>Accumulated depreciation and impairment losses</t>
  </si>
  <si>
    <t>Depreciation and amortisation</t>
  </si>
  <si>
    <t>Carrying amount at year-end</t>
  </si>
  <si>
    <t>Carrying amount at start of year</t>
  </si>
  <si>
    <t>Total</t>
  </si>
  <si>
    <t>Nyttjande-&lt;br/&gt;rätter för övrigt</t>
  </si>
  <si>
    <t>Nyttjande-&lt;br/&gt;rätter för hyrda lokaler</t>
  </si>
  <si>
    <t>Right-of-use assets for leased premises</t>
  </si>
  <si>
    <t>Right-of-use assets, other</t>
  </si>
  <si>
    <t>Nyttjande-&lt;br/&gt;rätter för fordon</t>
  </si>
  <si>
    <t/>
  </si>
  <si>
    <t>Right-of-use assets for vehicles</t>
  </si>
  <si>
    <t>Ackumulerade anskaffningsvärden</t>
  </si>
  <si>
    <t>Accumulated cost</t>
  </si>
  <si>
    <t>width=11%,decimals=0</t>
  </si>
  <si>
    <t xml:space="preserve">Årets ökning av leasingavtal </t>
  </si>
  <si>
    <t>Increase in leases during the year</t>
  </si>
  <si>
    <t>Avslutade leasekontrakt</t>
  </si>
  <si>
    <t>Terminated lease contracts</t>
  </si>
  <si>
    <t>2023-12-31</t>
  </si>
  <si>
    <t>Koncernen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</si>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</sst>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2" fillId="0" borderId="0" xfId="0" applyFont="1"/>
    <xf numFmtId="0" fontId="0" fillId="0" borderId="1" xfId="0" quotePrefix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0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97C9-56F1-457B-B2E6-2CF91731FA2C}">
  <dimension ref="B2:F17"/>
  <sheetViews>
    <sheetView tabSelected="1" zoomScale="85" zoomScaleNormal="85" workbookViewId="0">
      <selection activeCell="E10" sqref="E10"/>
    </sheetView>
  </sheetViews>
  <sheetFormatPr defaultRowHeight="18" x14ac:dyDescent="0.55000000000000004"/>
  <cols>
    <col min="2" max="2" width="32.765625" customWidth="1"/>
    <col min="3" max="4" width="13.4609375" customWidth="1"/>
    <col min="5" max="5" width="13.69140625" customWidth="1"/>
    <col min="6" max="6" width="11.07421875" customWidth="1"/>
  </cols>
  <sheetData>
    <row r="2" spans="2:6" x14ac:dyDescent="0.55000000000000004">
      <c r="C2" s="7" t="s">
        <v>34</v>
      </c>
      <c r="D2" s="8"/>
      <c r="E2" s="8"/>
      <c r="F2" s="8"/>
    </row>
    <row r="3" spans="2:6" ht="87" customHeight="1" x14ac:dyDescent="0.55000000000000004">
      <c r="B3" s="4" t="s">
        <v>35</v>
      </c>
      <c r="C3" s="2" t="s">
        <v>21</v>
      </c>
      <c r="D3" s="2" t="s">
        <v>24</v>
      </c>
      <c r="E3" s="2" t="s">
        <v>20</v>
      </c>
      <c r="F3" s="1" t="s">
        <v>3</v>
      </c>
    </row>
    <row r="4" spans="2:6" x14ac:dyDescent="0.55000000000000004">
      <c r="B4" s="6" t="s">
        <v>27</v>
      </c>
      <c r="C4" s="11"/>
      <c r="D4" s="11"/>
      <c r="E4" s="11"/>
      <c r="F4" s="11"/>
    </row>
    <row r="5" spans="2:6" x14ac:dyDescent="0.55000000000000004">
      <c r="B5" t="s">
        <v>0</v>
      </c>
      <c r="C5" s="11">
        <v>506.98500000000001</v>
      </c>
      <c r="D5" s="11">
        <v>187.17500000000001</v>
      </c>
      <c r="E5" s="11">
        <v>11.304</v>
      </c>
      <c r="F5" s="11">
        <f>SUM(C5:E5)</f>
        <v>705.46400000000006</v>
      </c>
    </row>
    <row r="6" spans="2:6" x14ac:dyDescent="0.55000000000000004">
      <c r="B6" t="s">
        <v>30</v>
      </c>
      <c r="C6" s="11">
        <f>237.718-0.25</f>
        <v>237.46799999999999</v>
      </c>
      <c r="D6" s="11">
        <v>101.54299999999999</v>
      </c>
      <c r="E6" s="11">
        <v>3.0640000000000005</v>
      </c>
      <c r="F6" s="11">
        <f>SUM(C6:E6)</f>
        <v>342.07499999999999</v>
      </c>
    </row>
    <row r="7" spans="2:6" x14ac:dyDescent="0.55000000000000004">
      <c r="B7" t="s">
        <v>32</v>
      </c>
      <c r="C7" s="11">
        <v>-79.239999999999995</v>
      </c>
      <c r="D7" s="11">
        <v>-60.476999999999997</v>
      </c>
      <c r="E7" s="11">
        <v>-4.3380000000000001</v>
      </c>
      <c r="F7" s="11">
        <f>SUM(C7:E7)+0.1</f>
        <v>-143.95499999999998</v>
      </c>
    </row>
    <row r="8" spans="2:6" x14ac:dyDescent="0.55000000000000004">
      <c r="B8" t="s">
        <v>1</v>
      </c>
      <c r="C8" s="11">
        <v>-2.3540000000000001</v>
      </c>
      <c r="D8" s="11">
        <v>-0.441</v>
      </c>
      <c r="E8" s="11">
        <v>-3.6999999999999998E-2</v>
      </c>
      <c r="F8" s="11">
        <f>SUM(C8:E8)</f>
        <v>-2.8319999999999999</v>
      </c>
    </row>
    <row r="9" spans="2:6" x14ac:dyDescent="0.55000000000000004">
      <c r="B9" t="s">
        <v>2</v>
      </c>
      <c r="C9" s="11">
        <f>SUM(C5:C8)</f>
        <v>662.85899999999992</v>
      </c>
      <c r="D9" s="11">
        <f>SUM(D5:D8)</f>
        <v>227.8</v>
      </c>
      <c r="E9" s="11">
        <f>SUM(E5:E8)</f>
        <v>9.9930000000000003</v>
      </c>
      <c r="F9" s="11">
        <f>SUM(F5:F8)-0.5</f>
        <v>900.25200000000007</v>
      </c>
    </row>
    <row r="10" spans="2:6" x14ac:dyDescent="0.55000000000000004">
      <c r="B10" t="s">
        <v>7</v>
      </c>
      <c r="C10" s="11"/>
      <c r="D10" s="11"/>
      <c r="E10" s="11"/>
      <c r="F10" s="11"/>
    </row>
    <row r="11" spans="2:6" x14ac:dyDescent="0.55000000000000004">
      <c r="B11" t="s">
        <v>0</v>
      </c>
      <c r="C11" s="11">
        <v>-262</v>
      </c>
      <c r="D11" s="11">
        <v>-87.751000000000005</v>
      </c>
      <c r="E11" s="11">
        <v>-7.5</v>
      </c>
      <c r="F11" s="11">
        <f t="shared" ref="F11:F14" si="0">SUM(C11:E11)</f>
        <v>-357.25099999999998</v>
      </c>
    </row>
    <row r="12" spans="2:6" x14ac:dyDescent="0.55000000000000004">
      <c r="B12" t="s">
        <v>8</v>
      </c>
      <c r="C12" s="11">
        <v>-99.378</v>
      </c>
      <c r="D12" s="11">
        <v>-62.360999999999997</v>
      </c>
      <c r="E12" s="11">
        <v>-2.806</v>
      </c>
      <c r="F12" s="11">
        <f t="shared" si="0"/>
        <v>-164.54500000000002</v>
      </c>
    </row>
    <row r="13" spans="2:6" x14ac:dyDescent="0.55000000000000004">
      <c r="B13" t="s">
        <v>32</v>
      </c>
      <c r="C13" s="11">
        <v>51.271000000000001</v>
      </c>
      <c r="D13" s="11">
        <v>50.863999999999997</v>
      </c>
      <c r="E13" s="11">
        <v>4.2949999999999999</v>
      </c>
      <c r="F13" s="11">
        <f t="shared" si="0"/>
        <v>106.42999999999999</v>
      </c>
    </row>
    <row r="14" spans="2:6" x14ac:dyDescent="0.55000000000000004">
      <c r="B14" t="s">
        <v>1</v>
      </c>
      <c r="C14" s="11">
        <f>3.042-1</f>
        <v>2.0419999999999998</v>
      </c>
      <c r="D14" s="11">
        <v>1.9359999999999999</v>
      </c>
      <c r="E14" s="11">
        <v>8.6999999999999994E-2</v>
      </c>
      <c r="F14" s="11">
        <f t="shared" si="0"/>
        <v>4.0649999999999995</v>
      </c>
    </row>
    <row r="15" spans="2:6" x14ac:dyDescent="0.55000000000000004">
      <c r="B15" t="s">
        <v>2</v>
      </c>
      <c r="C15" s="11">
        <f>SUM(C11:C14)</f>
        <v>-308.065</v>
      </c>
      <c r="D15" s="11">
        <f>SUM(D11:D14)</f>
        <v>-97.311999999999983</v>
      </c>
      <c r="E15" s="11">
        <f>SUM(E11:E14)</f>
        <v>-5.9240000000000013</v>
      </c>
      <c r="F15" s="11">
        <f>SUM(F11:F14)</f>
        <v>-411.30100000000004</v>
      </c>
    </row>
    <row r="16" spans="2:6" x14ac:dyDescent="0.55000000000000004">
      <c r="B16" t="s">
        <v>9</v>
      </c>
      <c r="C16" s="11">
        <f>C9+C15</f>
        <v>354.79399999999993</v>
      </c>
      <c r="D16" s="11">
        <f>D9+D15</f>
        <v>130.48800000000003</v>
      </c>
      <c r="E16" s="11">
        <f>E9+E15</f>
        <v>4.0689999999999991</v>
      </c>
      <c r="F16" s="11">
        <f>F9+F15+1</f>
        <v>489.95100000000002</v>
      </c>
    </row>
    <row r="17" spans="2:6" x14ac:dyDescent="0.55000000000000004">
      <c r="B17" t="s">
        <v>10</v>
      </c>
      <c r="C17" s="11">
        <f>C11+C5</f>
        <v>244.98500000000001</v>
      </c>
      <c r="D17" s="11">
        <f t="shared" ref="D17" si="1">D11+D5</f>
        <v>99.424000000000007</v>
      </c>
      <c r="E17" s="11">
        <f>E11+E5</f>
        <v>3.8040000000000003</v>
      </c>
      <c r="F17" s="11">
        <f>SUM(C17:E17)+0.5</f>
        <v>348.71299999999997</v>
      </c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A5B4-FE98-4892-B94E-027E61A771AD}">
  <dimension ref="B2:F17"/>
  <sheetViews>
    <sheetView workbookViewId="0">
      <selection activeCell="C2" sqref="C2:F2"/>
    </sheetView>
  </sheetViews>
  <sheetFormatPr defaultRowHeight="18" x14ac:dyDescent="0.55000000000000004"/>
  <cols>
    <col min="2" max="2" width="42.4609375" customWidth="1"/>
    <col min="3" max="4" width="11.69140625" customWidth="1"/>
    <col min="6" max="6" width="10" customWidth="1"/>
  </cols>
  <sheetData>
    <row r="2" spans="2:6" x14ac:dyDescent="0.55000000000000004">
      <c r="C2" s="7"/>
      <c r="D2" s="8"/>
      <c r="E2" s="8"/>
      <c r="F2" s="8"/>
    </row>
    <row r="3" spans="2:6" ht="72" x14ac:dyDescent="0.55000000000000004">
      <c r="B3" s="4" t="s">
        <v>36</v>
      </c>
      <c r="C3" s="2" t="s">
        <v>22</v>
      </c>
      <c r="D3" s="2" t="s">
        <v>26</v>
      </c>
      <c r="E3" s="2" t="s">
        <v>23</v>
      </c>
      <c r="F3" s="1" t="s">
        <v>19</v>
      </c>
    </row>
    <row r="4" spans="2:6" x14ac:dyDescent="0.55000000000000004">
      <c r="B4" t="s">
        <v>28</v>
      </c>
    </row>
    <row r="5" spans="2:6" x14ac:dyDescent="0.55000000000000004">
      <c r="B5" t="s">
        <v>12</v>
      </c>
    </row>
    <row r="6" spans="2:6" x14ac:dyDescent="0.55000000000000004">
      <c r="B6" t="s">
        <v>31</v>
      </c>
    </row>
    <row r="7" spans="2:6" x14ac:dyDescent="0.55000000000000004">
      <c r="B7" t="s">
        <v>33</v>
      </c>
    </row>
    <row r="8" spans="2:6" x14ac:dyDescent="0.55000000000000004">
      <c r="B8" t="s">
        <v>13</v>
      </c>
    </row>
    <row r="9" spans="2:6" x14ac:dyDescent="0.55000000000000004">
      <c r="B9" t="s">
        <v>14</v>
      </c>
    </row>
    <row r="10" spans="2:6" x14ac:dyDescent="0.55000000000000004">
      <c r="B10" t="s">
        <v>15</v>
      </c>
    </row>
    <row r="11" spans="2:6" x14ac:dyDescent="0.55000000000000004">
      <c r="B11" t="s">
        <v>12</v>
      </c>
    </row>
    <row r="12" spans="2:6" x14ac:dyDescent="0.55000000000000004">
      <c r="B12" t="s">
        <v>16</v>
      </c>
    </row>
    <row r="13" spans="2:6" x14ac:dyDescent="0.55000000000000004">
      <c r="B13" t="s">
        <v>33</v>
      </c>
    </row>
    <row r="14" spans="2:6" x14ac:dyDescent="0.55000000000000004">
      <c r="B14" t="s">
        <v>13</v>
      </c>
    </row>
    <row r="15" spans="2:6" x14ac:dyDescent="0.55000000000000004">
      <c r="B15" t="s">
        <v>14</v>
      </c>
    </row>
    <row r="16" spans="2:6" x14ac:dyDescent="0.55000000000000004">
      <c r="B16" t="s">
        <v>17</v>
      </c>
    </row>
    <row r="17" spans="2:2" x14ac:dyDescent="0.55000000000000004">
      <c r="B17" t="s">
        <v>18</v>
      </c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8FC0-55D7-4B90-AF12-5FC08B0B44E5}">
  <dimension ref="A1:F17"/>
  <sheetViews>
    <sheetView workbookViewId="0">
      <selection activeCell="D8" sqref="D8"/>
    </sheetView>
  </sheetViews>
  <sheetFormatPr defaultRowHeight="18" x14ac:dyDescent="0.55000000000000004"/>
  <sheetData>
    <row r="1" spans="1:6" x14ac:dyDescent="0.55000000000000004">
      <c r="C1" s="3" t="s">
        <v>29</v>
      </c>
      <c r="D1" s="3" t="s">
        <v>29</v>
      </c>
      <c r="E1" s="3" t="s">
        <v>29</v>
      </c>
      <c r="F1" s="3" t="s">
        <v>29</v>
      </c>
    </row>
    <row r="2" spans="1:6" x14ac:dyDescent="0.55000000000000004">
      <c r="A2" t="s">
        <v>4</v>
      </c>
      <c r="C2" s="9"/>
      <c r="D2" s="10"/>
      <c r="E2" s="10"/>
      <c r="F2" s="10"/>
    </row>
    <row r="3" spans="1:6" x14ac:dyDescent="0.55000000000000004">
      <c r="A3" t="s">
        <v>4</v>
      </c>
      <c r="B3" s="5"/>
    </row>
    <row r="4" spans="1:6" x14ac:dyDescent="0.55000000000000004">
      <c r="A4" t="s">
        <v>5</v>
      </c>
      <c r="B4" s="6" t="s">
        <v>25</v>
      </c>
    </row>
    <row r="9" spans="1:6" x14ac:dyDescent="0.55000000000000004">
      <c r="A9" t="s">
        <v>6</v>
      </c>
    </row>
    <row r="10" spans="1:6" x14ac:dyDescent="0.55000000000000004">
      <c r="A10" t="s">
        <v>5</v>
      </c>
    </row>
    <row r="15" spans="1:6" x14ac:dyDescent="0.55000000000000004">
      <c r="A15" t="s">
        <v>11</v>
      </c>
    </row>
    <row r="16" spans="1:6" x14ac:dyDescent="0.55000000000000004">
      <c r="A16" t="s">
        <v>11</v>
      </c>
    </row>
    <row r="17" spans="1:1" x14ac:dyDescent="0.55000000000000004">
      <c r="A17" t="s">
        <v>11</v>
      </c>
    </row>
  </sheetData>
  <mergeCells count="1">
    <mergeCell ref="C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4FCD06-9EE2-4796-A499-B6FD8B854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C7CB1-D3AD-4ACC-BA32-243A22B87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4E9AFF-03AC-457A-B5D8-87637E53A6A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62697a0-9c60-4532-a119-e203e37f954f"/>
    <ds:schemaRef ds:uri="5b5ca3cb-2584-429a-92e4-77404c480ffa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2021-02-04T10:43:56Z</dcterms:created>
  <dcterms:modified xsi:type="dcterms:W3CDTF">2025-03-27T10:55:07Z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