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3/Tabeller/"/>
    </mc:Choice>
  </mc:AlternateContent>
  <xr:revisionPtr revIDLastSave="928" documentId="8_{CA1F3B6E-1E71-4795-B24C-E1502656EB33}" xr6:coauthVersionLast="47" xr6:coauthVersionMax="47" xr10:uidLastSave="{6D61105A-61A6-47BD-93E2-CDB2345CEC79}"/>
  <bookViews>
    <workbookView xWindow="1470" yWindow="1470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7" i="1"/>
  <c r="C8" i="1"/>
  <c r="C7" i="1"/>
  <c r="E21" i="1"/>
  <c r="D18" i="1"/>
  <c r="E13" i="1"/>
  <c r="E17" i="1" l="1"/>
  <c r="E16" i="1"/>
  <c r="E15" i="1"/>
  <c r="E10" i="1"/>
  <c r="E9" i="1"/>
  <c r="E7" i="1"/>
  <c r="E6" i="1"/>
  <c r="E5" i="1"/>
  <c r="E4" i="1"/>
  <c r="C18" i="1"/>
  <c r="E18" i="1" l="1"/>
  <c r="E11" i="1"/>
  <c r="D11" i="1" l="1"/>
  <c r="D8" i="1"/>
  <c r="D19" i="1" l="1"/>
  <c r="D22" i="1" s="1"/>
  <c r="C11" i="1"/>
  <c r="E8" i="1"/>
  <c r="E19" i="1" s="1"/>
  <c r="C19" i="1" l="1"/>
  <c r="C22" i="1" s="1"/>
  <c r="E22" i="1"/>
</calcChain>
</file>

<file path=xl/sharedStrings.xml><?xml version="1.0" encoding="utf-8"?>
<sst xmlns="http://schemas.openxmlformats.org/spreadsheetml/2006/main" count="70" uniqueCount="56">
  <si>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</si>
  <si>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</si>
  <si>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</si>
  <si>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</si>
  <si>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</si>
  <si>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</si>
  <si>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</si>
  <si>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</si>
  <si>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Profit after financial items</t>
  </si>
  <si>
    <t xml:space="preserve">Kassaflödesanalys </t>
  </si>
  <si>
    <t>Resultat efter finansiella poster</t>
  </si>
  <si>
    <t>Justering för poster som inte ingår i kassaflödet</t>
  </si>
  <si>
    <t xml:space="preserve">Betald inkomstskatt </t>
  </si>
  <si>
    <t>Förändringar i rörelsekapital</t>
  </si>
  <si>
    <t>Kassaflöde från den löpande verksamheten</t>
  </si>
  <si>
    <t>Nettoinvesteringar i anläggningstillgångar</t>
  </si>
  <si>
    <t>Företagsförvärv och avyttringar</t>
  </si>
  <si>
    <t>Kassaflöde från investeringsverksamheten</t>
  </si>
  <si>
    <t>Utdelning till moderbolagets aktieägare</t>
  </si>
  <si>
    <t>Inlösta och utfärdade köpoptioner</t>
  </si>
  <si>
    <t>Övrig finansieringsverksamhet</t>
  </si>
  <si>
    <t>Kassaflöde från finansieringsverksamheten</t>
  </si>
  <si>
    <t>Periodens kassaflöde</t>
  </si>
  <si>
    <t>Likvida medel vid periodens ingång</t>
  </si>
  <si>
    <t>Valutakursdifferens i likvida medel</t>
  </si>
  <si>
    <t>Likvida medel vid periodens slut</t>
  </si>
  <si>
    <t xml:space="preserve">Cash flow statement, condensed  </t>
  </si>
  <si>
    <t>Adjustment for items not included in cash flow</t>
  </si>
  <si>
    <t>Income tax paid</t>
  </si>
  <si>
    <t>Changes in working capital</t>
  </si>
  <si>
    <t>Cash flow from operating activities</t>
  </si>
  <si>
    <t>Net investments in non-current assets</t>
  </si>
  <si>
    <t>Acquisitions and disposals</t>
  </si>
  <si>
    <t>Cash flow from investing activities</t>
  </si>
  <si>
    <t>Dividend paid to shareholders</t>
  </si>
  <si>
    <t>Exercised and issued call options</t>
  </si>
  <si>
    <t>Other financing activities</t>
  </si>
  <si>
    <t>Cash flow from financing activities</t>
  </si>
  <si>
    <t>Cash flow for the period</t>
  </si>
  <si>
    <t>Cash and cash equivalents at beginning of period</t>
  </si>
  <si>
    <t>Exchange differences on cash and cash equivalents</t>
  </si>
  <si>
    <t>Cash and cash equivalents at end of the period</t>
  </si>
  <si>
    <t>Repurchase of treasury shares</t>
  </si>
  <si>
    <t>Förvärv av egna aktier</t>
  </si>
  <si>
    <t>Upptagande av lån</t>
  </si>
  <si>
    <t>Amortering av lån</t>
  </si>
  <si>
    <t>Borrowings</t>
  </si>
  <si>
    <t>Repayments on loans</t>
  </si>
  <si>
    <t>31 dec 21</t>
  </si>
  <si>
    <t>31 Dec 21</t>
  </si>
  <si>
    <t>width=14%;decimals=0</t>
  </si>
  <si>
    <t>31 mar 22</t>
  </si>
  <si>
    <t>31 mar 21</t>
  </si>
  <si>
    <t>31 Mar 22</t>
  </si>
  <si>
    <t>31 Mar 21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</si>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</sst>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22"/>
  <sheetViews>
    <sheetView tabSelected="1" zoomScaleNormal="100" workbookViewId="0">
      <selection activeCell="C25" sqref="C25"/>
    </sheetView>
  </sheetViews>
  <sheetFormatPr defaultRowHeight="14.25" x14ac:dyDescent="0.2"/>
  <cols>
    <col min="2" max="2" width="39.109375" bestFit="1" customWidth="1"/>
    <col min="5" max="5" width="10.6640625" bestFit="1" customWidth="1"/>
  </cols>
  <sheetData>
    <row r="2" spans="2:6" x14ac:dyDescent="0.2">
      <c r="B2" t="s">
        <v>9</v>
      </c>
      <c r="C2" s="14" t="s">
        <v>1</v>
      </c>
      <c r="D2" s="14"/>
      <c r="E2" s="14" t="s">
        <v>2</v>
      </c>
      <c r="F2" s="14"/>
    </row>
    <row r="3" spans="2:6" x14ac:dyDescent="0.2">
      <c r="B3" s="1" t="s">
        <v>3</v>
      </c>
      <c r="C3" s="13" t="s">
        <v>51</v>
      </c>
      <c r="D3" s="13" t="s">
        <v>52</v>
      </c>
      <c r="E3" s="13" t="s">
        <v>51</v>
      </c>
      <c r="F3" s="13" t="s">
        <v>48</v>
      </c>
    </row>
    <row r="4" spans="2:6" x14ac:dyDescent="0.2">
      <c r="B4" t="s">
        <v>10</v>
      </c>
      <c r="C4" s="6">
        <v>289</v>
      </c>
      <c r="D4" s="3">
        <v>287</v>
      </c>
      <c r="E4" s="6">
        <f>F4+C4-D4</f>
        <v>929</v>
      </c>
      <c r="F4" s="8">
        <v>927</v>
      </c>
    </row>
    <row r="5" spans="2:6" x14ac:dyDescent="0.2">
      <c r="B5" t="s">
        <v>11</v>
      </c>
      <c r="C5" s="6">
        <v>215</v>
      </c>
      <c r="D5" s="3">
        <v>103</v>
      </c>
      <c r="E5" s="6">
        <f>F5+C5-D5</f>
        <v>561</v>
      </c>
      <c r="F5" s="8">
        <v>449</v>
      </c>
    </row>
    <row r="6" spans="2:6" x14ac:dyDescent="0.2">
      <c r="B6" t="s">
        <v>12</v>
      </c>
      <c r="C6" s="6">
        <v>-71</v>
      </c>
      <c r="D6" s="3">
        <v>-36</v>
      </c>
      <c r="E6" s="6">
        <f>F6+C6-D6</f>
        <v>-287</v>
      </c>
      <c r="F6" s="8">
        <v>-252</v>
      </c>
    </row>
    <row r="7" spans="2:6" x14ac:dyDescent="0.2">
      <c r="B7" t="s">
        <v>13</v>
      </c>
      <c r="C7" s="6">
        <f>-235+134</f>
        <v>-101</v>
      </c>
      <c r="D7" s="3">
        <v>-170</v>
      </c>
      <c r="E7" s="6">
        <f>F7+C7-D7</f>
        <v>-45</v>
      </c>
      <c r="F7" s="8">
        <v>-114</v>
      </c>
    </row>
    <row r="8" spans="2:6" x14ac:dyDescent="0.2">
      <c r="B8" t="s">
        <v>14</v>
      </c>
      <c r="C8" s="6">
        <f>SUM(C4:C7)</f>
        <v>332</v>
      </c>
      <c r="D8" s="8">
        <f t="shared" ref="D8:E8" si="0">SUM(D4:D7)</f>
        <v>184</v>
      </c>
      <c r="E8" s="6">
        <f t="shared" si="0"/>
        <v>1158</v>
      </c>
      <c r="F8" s="8">
        <v>1010</v>
      </c>
    </row>
    <row r="9" spans="2:6" x14ac:dyDescent="0.2">
      <c r="B9" t="s">
        <v>15</v>
      </c>
      <c r="C9" s="6">
        <v>-57</v>
      </c>
      <c r="D9" s="3">
        <v>-24</v>
      </c>
      <c r="E9" s="6">
        <f>F9+C9-D9</f>
        <v>-167</v>
      </c>
      <c r="F9" s="8">
        <v>-134</v>
      </c>
    </row>
    <row r="10" spans="2:6" x14ac:dyDescent="0.2">
      <c r="B10" t="s">
        <v>16</v>
      </c>
      <c r="C10" s="6">
        <v>-501</v>
      </c>
      <c r="D10" s="3">
        <v>-6</v>
      </c>
      <c r="E10" s="6">
        <f>F10+C10-D10</f>
        <v>-3338</v>
      </c>
      <c r="F10" s="8">
        <v>-2843</v>
      </c>
    </row>
    <row r="11" spans="2:6" x14ac:dyDescent="0.2">
      <c r="B11" t="s">
        <v>17</v>
      </c>
      <c r="C11" s="6">
        <f>SUM(C9:C10)</f>
        <v>-558</v>
      </c>
      <c r="D11" s="8">
        <f>SUM(D9:D10)</f>
        <v>-30</v>
      </c>
      <c r="E11" s="6">
        <f>SUM(E9:E10)</f>
        <v>-3505</v>
      </c>
      <c r="F11" s="8">
        <v>-2977</v>
      </c>
    </row>
    <row r="12" spans="2:6" x14ac:dyDescent="0.2">
      <c r="B12" t="s">
        <v>18</v>
      </c>
      <c r="C12" s="6" t="s">
        <v>55</v>
      </c>
      <c r="D12" s="8" t="s">
        <v>55</v>
      </c>
      <c r="E12" s="6">
        <v>-183</v>
      </c>
      <c r="F12" s="8">
        <v>-183</v>
      </c>
    </row>
    <row r="13" spans="2:6" x14ac:dyDescent="0.2">
      <c r="B13" t="s">
        <v>19</v>
      </c>
      <c r="C13" s="6" t="s">
        <v>55</v>
      </c>
      <c r="D13" s="12">
        <v>-5</v>
      </c>
      <c r="E13" s="6">
        <f>F13-D13</f>
        <v>-4</v>
      </c>
      <c r="F13" s="8">
        <v>-9</v>
      </c>
    </row>
    <row r="14" spans="2:6" x14ac:dyDescent="0.2">
      <c r="B14" t="s">
        <v>43</v>
      </c>
      <c r="C14" s="6">
        <v>-49</v>
      </c>
      <c r="D14" s="8" t="s">
        <v>55</v>
      </c>
      <c r="E14" s="6">
        <v>-49</v>
      </c>
      <c r="F14" s="8" t="s">
        <v>55</v>
      </c>
    </row>
    <row r="15" spans="2:6" x14ac:dyDescent="0.2">
      <c r="B15" t="s">
        <v>44</v>
      </c>
      <c r="C15" s="6">
        <v>982</v>
      </c>
      <c r="D15" s="10">
        <v>13</v>
      </c>
      <c r="E15" s="6">
        <f t="shared" ref="E15:E17" si="1">F15+C15-D15</f>
        <v>3618</v>
      </c>
      <c r="F15" s="8">
        <v>2649</v>
      </c>
    </row>
    <row r="16" spans="2:6" x14ac:dyDescent="0.2">
      <c r="B16" t="s">
        <v>45</v>
      </c>
      <c r="C16" s="6">
        <f>-13-134-415</f>
        <v>-562</v>
      </c>
      <c r="D16" s="10">
        <v>-8</v>
      </c>
      <c r="E16" s="6">
        <f t="shared" si="1"/>
        <v>-814</v>
      </c>
      <c r="F16" s="8">
        <v>-260</v>
      </c>
    </row>
    <row r="17" spans="2:6" x14ac:dyDescent="0.2">
      <c r="B17" t="s">
        <v>20</v>
      </c>
      <c r="C17" s="6">
        <f>-452+415</f>
        <v>-37</v>
      </c>
      <c r="D17" s="3">
        <v>-24</v>
      </c>
      <c r="E17" s="6">
        <f t="shared" si="1"/>
        <v>-140</v>
      </c>
      <c r="F17" s="8">
        <v>-127</v>
      </c>
    </row>
    <row r="18" spans="2:6" x14ac:dyDescent="0.2">
      <c r="B18" s="2" t="s">
        <v>21</v>
      </c>
      <c r="C18" s="6">
        <f>SUM(C12:C17)</f>
        <v>334</v>
      </c>
      <c r="D18" s="8">
        <f>SUM(D12:D17)</f>
        <v>-24</v>
      </c>
      <c r="E18" s="6">
        <f>SUM(E12:E17)</f>
        <v>2428</v>
      </c>
      <c r="F18" s="8">
        <v>2070</v>
      </c>
    </row>
    <row r="19" spans="2:6" x14ac:dyDescent="0.2">
      <c r="B19" s="2" t="s">
        <v>22</v>
      </c>
      <c r="C19" s="6">
        <f t="shared" ref="C19" si="2">C8+C11+C18</f>
        <v>108</v>
      </c>
      <c r="D19" s="8">
        <f>D8+D11+D18</f>
        <v>130</v>
      </c>
      <c r="E19" s="6">
        <f>E8+E11+E18</f>
        <v>81</v>
      </c>
      <c r="F19" s="8">
        <v>103</v>
      </c>
    </row>
    <row r="20" spans="2:6" x14ac:dyDescent="0.2">
      <c r="B20" s="2" t="s">
        <v>23</v>
      </c>
      <c r="C20" s="6">
        <v>345</v>
      </c>
      <c r="D20" s="3">
        <v>216</v>
      </c>
      <c r="E20" s="6">
        <v>364</v>
      </c>
      <c r="F20" s="8">
        <v>216</v>
      </c>
    </row>
    <row r="21" spans="2:6" s="4" customFormat="1" x14ac:dyDescent="0.2">
      <c r="B21" s="4" t="s">
        <v>24</v>
      </c>
      <c r="C21" s="7">
        <v>22</v>
      </c>
      <c r="D21" s="5">
        <v>18</v>
      </c>
      <c r="E21" s="6">
        <f>F21-D21+C21</f>
        <v>30</v>
      </c>
      <c r="F21" s="9">
        <v>26</v>
      </c>
    </row>
    <row r="22" spans="2:6" x14ac:dyDescent="0.2">
      <c r="B22" s="2" t="s">
        <v>25</v>
      </c>
      <c r="C22" s="6">
        <f t="shared" ref="C22:E22" si="3">SUM(C19:C21)</f>
        <v>475</v>
      </c>
      <c r="D22" s="3">
        <f t="shared" si="3"/>
        <v>364</v>
      </c>
      <c r="E22" s="6">
        <f t="shared" si="3"/>
        <v>475</v>
      </c>
      <c r="F22" s="8">
        <v>345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F3 F5:F13 E3 C3:D3 F15:F22" twoDigitTextYear="1"/>
    <ignoredError sqref="E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22"/>
  <sheetViews>
    <sheetView workbookViewId="0"/>
  </sheetViews>
  <sheetFormatPr defaultRowHeight="14.25" x14ac:dyDescent="0.2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2">
      <c r="B2" t="s">
        <v>26</v>
      </c>
      <c r="C2" s="14" t="s">
        <v>5</v>
      </c>
      <c r="D2" s="14"/>
      <c r="E2" s="14" t="s">
        <v>6</v>
      </c>
      <c r="F2" s="14"/>
    </row>
    <row r="3" spans="2:6" x14ac:dyDescent="0.2">
      <c r="B3" s="1" t="s">
        <v>7</v>
      </c>
      <c r="C3" s="13" t="s">
        <v>53</v>
      </c>
      <c r="D3" s="13" t="s">
        <v>54</v>
      </c>
      <c r="E3" s="13" t="s">
        <v>53</v>
      </c>
      <c r="F3" s="13" t="s">
        <v>49</v>
      </c>
    </row>
    <row r="4" spans="2:6" x14ac:dyDescent="0.2">
      <c r="B4" t="s">
        <v>8</v>
      </c>
    </row>
    <row r="5" spans="2:6" x14ac:dyDescent="0.2">
      <c r="B5" t="s">
        <v>27</v>
      </c>
    </row>
    <row r="6" spans="2:6" x14ac:dyDescent="0.2">
      <c r="B6" t="s">
        <v>28</v>
      </c>
    </row>
    <row r="7" spans="2:6" x14ac:dyDescent="0.2">
      <c r="B7" t="s">
        <v>29</v>
      </c>
    </row>
    <row r="8" spans="2:6" x14ac:dyDescent="0.2">
      <c r="B8" t="s">
        <v>30</v>
      </c>
    </row>
    <row r="9" spans="2:6" x14ac:dyDescent="0.2">
      <c r="B9" t="s">
        <v>31</v>
      </c>
    </row>
    <row r="10" spans="2:6" x14ac:dyDescent="0.2">
      <c r="B10" t="s">
        <v>32</v>
      </c>
    </row>
    <row r="11" spans="2:6" x14ac:dyDescent="0.2">
      <c r="B11" t="s">
        <v>33</v>
      </c>
    </row>
    <row r="12" spans="2:6" x14ac:dyDescent="0.2">
      <c r="B12" t="s">
        <v>34</v>
      </c>
      <c r="D12" s="11"/>
    </row>
    <row r="13" spans="2:6" x14ac:dyDescent="0.2">
      <c r="B13" t="s">
        <v>35</v>
      </c>
      <c r="D13" s="11"/>
    </row>
    <row r="14" spans="2:6" x14ac:dyDescent="0.2">
      <c r="B14" t="s">
        <v>42</v>
      </c>
      <c r="D14" s="11"/>
    </row>
    <row r="15" spans="2:6" x14ac:dyDescent="0.2">
      <c r="B15" t="s">
        <v>46</v>
      </c>
      <c r="D15" s="11"/>
    </row>
    <row r="16" spans="2:6" x14ac:dyDescent="0.2">
      <c r="B16" t="s">
        <v>47</v>
      </c>
      <c r="D16" s="11"/>
    </row>
    <row r="17" spans="2:2" x14ac:dyDescent="0.2">
      <c r="B17" t="s">
        <v>36</v>
      </c>
    </row>
    <row r="18" spans="2:2" x14ac:dyDescent="0.2">
      <c r="B18" s="2" t="s">
        <v>37</v>
      </c>
    </row>
    <row r="19" spans="2:2" x14ac:dyDescent="0.2">
      <c r="B19" s="2" t="s">
        <v>38</v>
      </c>
    </row>
    <row r="20" spans="2:2" x14ac:dyDescent="0.2">
      <c r="B20" s="2" t="s">
        <v>39</v>
      </c>
    </row>
    <row r="21" spans="2:2" s="4" customFormat="1" x14ac:dyDescent="0.2">
      <c r="B21" s="4" t="s">
        <v>40</v>
      </c>
    </row>
    <row r="22" spans="2:2" x14ac:dyDescent="0.2">
      <c r="B22" s="2" t="s">
        <v>41</v>
      </c>
    </row>
  </sheetData>
  <mergeCells count="2">
    <mergeCell ref="C2:D2"/>
    <mergeCell ref="E2:F2"/>
  </mergeCells>
  <pageMargins left="0.7" right="0.7" top="0.75" bottom="0.75" header="0.3" footer="0.3"/>
  <ignoredErrors>
    <ignoredError sqref="C3:F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22"/>
  <sheetViews>
    <sheetView workbookViewId="0"/>
  </sheetViews>
  <sheetFormatPr defaultRowHeight="14.25" x14ac:dyDescent="0.2"/>
  <sheetData>
    <row r="1" spans="1:6" x14ac:dyDescent="0.2">
      <c r="C1" t="s">
        <v>50</v>
      </c>
      <c r="D1" t="s">
        <v>50</v>
      </c>
      <c r="E1" t="s">
        <v>50</v>
      </c>
      <c r="F1" t="s">
        <v>50</v>
      </c>
    </row>
    <row r="2" spans="1:6" x14ac:dyDescent="0.2">
      <c r="A2" t="s">
        <v>0</v>
      </c>
    </row>
    <row r="3" spans="1:6" x14ac:dyDescent="0.2">
      <c r="A3" t="s">
        <v>0</v>
      </c>
    </row>
    <row r="8" spans="1:6" x14ac:dyDescent="0.2">
      <c r="A8" t="s">
        <v>4</v>
      </c>
    </row>
    <row r="11" spans="1:6" x14ac:dyDescent="0.2">
      <c r="A11" t="s">
        <v>4</v>
      </c>
    </row>
    <row r="12" spans="1:6" x14ac:dyDescent="0.2">
      <c r="D12" s="11"/>
    </row>
    <row r="13" spans="1:6" x14ac:dyDescent="0.2">
      <c r="D13" s="11"/>
    </row>
    <row r="14" spans="1:6" x14ac:dyDescent="0.2">
      <c r="D14" s="11"/>
    </row>
    <row r="15" spans="1:6" x14ac:dyDescent="0.2">
      <c r="D15" s="11"/>
    </row>
    <row r="16" spans="1:6" x14ac:dyDescent="0.2">
      <c r="D16" s="11"/>
    </row>
    <row r="18" spans="1:1" x14ac:dyDescent="0.2">
      <c r="A18" t="s">
        <v>4</v>
      </c>
    </row>
    <row r="20" spans="1:1" x14ac:dyDescent="0.2">
      <c r="A20" t="s">
        <v>4</v>
      </c>
    </row>
    <row r="21" spans="1:1" s="4" customFormat="1" x14ac:dyDescent="0.2"/>
    <row r="22" spans="1:1" x14ac:dyDescent="0.2">
      <c r="A22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4A4643E-F5C6-4E3A-9B63-9F03A5D98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2022-04-20T07:17:55Z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