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7/"/>
    </mc:Choice>
  </mc:AlternateContent>
  <xr:revisionPtr revIDLastSave="287" documentId="10_ncr:20000_{EF487C08-067A-431D-ADC7-FE192CB37140}" xr6:coauthVersionLast="47" xr6:coauthVersionMax="47" xr10:uidLastSave="{AAD38F86-0744-4DDB-BCDE-F36FBEFB3234}"/>
  <bookViews>
    <workbookView xWindow="-110" yWindow="-110" windowWidth="19420" windowHeight="11500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9" i="1"/>
  <c r="D19" i="1"/>
  <c r="C19" i="1"/>
  <c r="D6" i="1" l="1"/>
  <c r="C6" i="1"/>
  <c r="H6" i="1"/>
  <c r="H7" i="1"/>
  <c r="H8" i="1"/>
  <c r="H9" i="1"/>
  <c r="H10" i="1"/>
  <c r="H11" i="1"/>
  <c r="H12" i="1"/>
  <c r="H5" i="1"/>
  <c r="G13" i="1"/>
  <c r="F13" i="1"/>
  <c r="H13" i="1" l="1"/>
  <c r="C26" i="1" l="1"/>
  <c r="E7" i="1"/>
  <c r="E8" i="1"/>
  <c r="E9" i="1"/>
  <c r="E10" i="1"/>
  <c r="G26" i="1"/>
  <c r="H26" i="1"/>
  <c r="E6" i="1" l="1"/>
  <c r="F26" i="1"/>
  <c r="D26" i="1"/>
  <c r="C13" i="1" l="1"/>
  <c r="D13" i="1"/>
  <c r="E26" i="1" l="1"/>
  <c r="E5" i="1"/>
  <c r="E13" i="1" s="1"/>
</calcChain>
</file>

<file path=xl/sharedStrings.xml><?xml version="1.0" encoding="utf-8"?>
<sst xmlns="http://schemas.openxmlformats.org/spreadsheetml/2006/main" count="87" uniqueCount="39">
  <si>
    <t xml:space="preserve">Medelantal anställda </t>
  </si>
  <si>
    <t>Män</t>
  </si>
  <si>
    <t>Kvinnor</t>
  </si>
  <si>
    <t>Totalt</t>
  </si>
  <si>
    <t xml:space="preserve">Sverige </t>
  </si>
  <si>
    <t>Moderbolaget</t>
  </si>
  <si>
    <t>Övriga bolag</t>
  </si>
  <si>
    <t>padded</t>
  </si>
  <si>
    <t>Danmark</t>
  </si>
  <si>
    <t>Finland</t>
  </si>
  <si>
    <t>Norge</t>
  </si>
  <si>
    <t>Övriga länder</t>
  </si>
  <si>
    <t>header</t>
  </si>
  <si>
    <t>sum</t>
  </si>
  <si>
    <t>Ledande befattningshavare</t>
  </si>
  <si>
    <t>varav tantiem</t>
  </si>
  <si>
    <t>Övriga anställda</t>
  </si>
  <si>
    <t>Löner och ersättningar</t>
  </si>
  <si>
    <t>Men</t>
  </si>
  <si>
    <t>Women</t>
  </si>
  <si>
    <t>Total</t>
  </si>
  <si>
    <t>Average number of employees</t>
  </si>
  <si>
    <t>Sweden</t>
  </si>
  <si>
    <t>Parent Company</t>
  </si>
  <si>
    <t>Other companies</t>
  </si>
  <si>
    <t>Denmark</t>
  </si>
  <si>
    <t>Norway</t>
  </si>
  <si>
    <t>Other countries</t>
  </si>
  <si>
    <t>Senior management</t>
  </si>
  <si>
    <t>Other employees</t>
  </si>
  <si>
    <t>Salaries and remuneration</t>
  </si>
  <si>
    <t>of which variable</t>
  </si>
  <si>
    <t>width=12%;decimals=0</t>
  </si>
  <si>
    <t>Irland</t>
  </si>
  <si>
    <t>Tyskland</t>
  </si>
  <si>
    <t>Ireland</t>
  </si>
  <si>
    <t>Germany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</si>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</sst>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26"/>
  <sheetViews>
    <sheetView tabSelected="1" workbookViewId="0">
      <selection activeCell="D29" sqref="D29"/>
    </sheetView>
  </sheetViews>
  <sheetFormatPr defaultRowHeight="18" x14ac:dyDescent="0.55000000000000004"/>
  <cols>
    <col min="2" max="2" width="18.4609375" bestFit="1" customWidth="1"/>
  </cols>
  <sheetData>
    <row r="2" spans="2:8" x14ac:dyDescent="0.55000000000000004">
      <c r="C2" s="8" t="s">
        <v>38</v>
      </c>
      <c r="D2" s="9"/>
      <c r="E2" s="9"/>
      <c r="F2" s="8" t="s">
        <v>37</v>
      </c>
      <c r="G2" s="9"/>
      <c r="H2" s="9"/>
    </row>
    <row r="3" spans="2:8" x14ac:dyDescent="0.55000000000000004">
      <c r="B3" s="3" t="s">
        <v>0</v>
      </c>
      <c r="C3" s="4" t="s">
        <v>1</v>
      </c>
      <c r="D3" s="4" t="s">
        <v>2</v>
      </c>
      <c r="E3" s="4" t="s">
        <v>3</v>
      </c>
      <c r="F3" s="4" t="s">
        <v>1</v>
      </c>
      <c r="G3" s="4" t="s">
        <v>2</v>
      </c>
      <c r="H3" s="4" t="s">
        <v>3</v>
      </c>
    </row>
    <row r="4" spans="2:8" x14ac:dyDescent="0.55000000000000004">
      <c r="B4" t="s">
        <v>4</v>
      </c>
      <c r="C4" s="1"/>
      <c r="D4" s="1"/>
      <c r="E4" s="1"/>
      <c r="F4" s="6"/>
      <c r="G4" s="6"/>
      <c r="H4" s="6"/>
    </row>
    <row r="5" spans="2:8" x14ac:dyDescent="0.55000000000000004">
      <c r="B5" t="s">
        <v>5</v>
      </c>
      <c r="C5" s="2">
        <v>8</v>
      </c>
      <c r="D5" s="2">
        <v>6</v>
      </c>
      <c r="E5" s="2">
        <f t="shared" ref="E5" si="0">SUM(C5:D5)</f>
        <v>14</v>
      </c>
      <c r="F5" s="7">
        <v>6.86</v>
      </c>
      <c r="G5" s="7">
        <v>4.79</v>
      </c>
      <c r="H5" s="7">
        <f>SUM(F5:G5)</f>
        <v>11.65</v>
      </c>
    </row>
    <row r="6" spans="2:8" x14ac:dyDescent="0.55000000000000004">
      <c r="B6" t="s">
        <v>6</v>
      </c>
      <c r="C6" s="2">
        <f>156-C5</f>
        <v>148</v>
      </c>
      <c r="D6" s="2">
        <f>140-D5</f>
        <v>134</v>
      </c>
      <c r="E6" s="2">
        <f>C6+D6</f>
        <v>282</v>
      </c>
      <c r="F6" s="7">
        <v>163.13999999999999</v>
      </c>
      <c r="G6" s="7">
        <v>120.21</v>
      </c>
      <c r="H6" s="7">
        <f t="shared" ref="H6:H12" si="1">SUM(F6:G6)</f>
        <v>283.34999999999997</v>
      </c>
    </row>
    <row r="7" spans="2:8" x14ac:dyDescent="0.55000000000000004">
      <c r="B7" t="s">
        <v>8</v>
      </c>
      <c r="C7" s="2">
        <v>134</v>
      </c>
      <c r="D7" s="2">
        <v>89</v>
      </c>
      <c r="E7" s="2">
        <f t="shared" ref="E7:E10" si="2">C7+D7</f>
        <v>223</v>
      </c>
      <c r="F7" s="7">
        <v>133</v>
      </c>
      <c r="G7" s="7">
        <v>85</v>
      </c>
      <c r="H7" s="7">
        <f t="shared" si="1"/>
        <v>218</v>
      </c>
    </row>
    <row r="8" spans="2:8" x14ac:dyDescent="0.55000000000000004">
      <c r="B8" t="s">
        <v>9</v>
      </c>
      <c r="C8" s="2">
        <v>64</v>
      </c>
      <c r="D8" s="2">
        <v>65</v>
      </c>
      <c r="E8" s="2">
        <f t="shared" si="2"/>
        <v>129</v>
      </c>
      <c r="F8" s="7">
        <v>65</v>
      </c>
      <c r="G8" s="7">
        <v>70</v>
      </c>
      <c r="H8" s="7">
        <f t="shared" si="1"/>
        <v>135</v>
      </c>
    </row>
    <row r="9" spans="2:8" x14ac:dyDescent="0.55000000000000004">
      <c r="B9" t="s">
        <v>10</v>
      </c>
      <c r="C9" s="2">
        <v>75</v>
      </c>
      <c r="D9" s="2">
        <v>76</v>
      </c>
      <c r="E9" s="2">
        <f t="shared" si="2"/>
        <v>151</v>
      </c>
      <c r="F9" s="7">
        <v>89</v>
      </c>
      <c r="G9" s="7">
        <v>60</v>
      </c>
      <c r="H9" s="7">
        <f t="shared" si="1"/>
        <v>149</v>
      </c>
    </row>
    <row r="10" spans="2:8" x14ac:dyDescent="0.55000000000000004">
      <c r="B10" t="s">
        <v>33</v>
      </c>
      <c r="C10" s="2">
        <v>204</v>
      </c>
      <c r="D10" s="2">
        <v>118</v>
      </c>
      <c r="E10" s="2">
        <f t="shared" si="2"/>
        <v>322</v>
      </c>
      <c r="F10" s="7">
        <v>206</v>
      </c>
      <c r="G10" s="7">
        <v>123</v>
      </c>
      <c r="H10" s="7">
        <f t="shared" si="1"/>
        <v>329</v>
      </c>
    </row>
    <row r="11" spans="2:8" x14ac:dyDescent="0.55000000000000004">
      <c r="B11" t="s">
        <v>34</v>
      </c>
      <c r="C11" s="2">
        <v>42</v>
      </c>
      <c r="D11" s="2">
        <v>81</v>
      </c>
      <c r="E11" s="2">
        <f>C11+D11</f>
        <v>123</v>
      </c>
      <c r="F11" s="7">
        <v>48</v>
      </c>
      <c r="G11" s="7">
        <v>79</v>
      </c>
      <c r="H11" s="7">
        <f t="shared" si="1"/>
        <v>127</v>
      </c>
    </row>
    <row r="12" spans="2:8" x14ac:dyDescent="0.55000000000000004">
      <c r="B12" t="s">
        <v>11</v>
      </c>
      <c r="C12" s="2">
        <v>584</v>
      </c>
      <c r="D12" s="2">
        <v>483</v>
      </c>
      <c r="E12" s="2">
        <f>C12+D12</f>
        <v>1067</v>
      </c>
      <c r="F12" s="7">
        <v>543</v>
      </c>
      <c r="G12" s="7">
        <v>452</v>
      </c>
      <c r="H12" s="7">
        <f t="shared" si="1"/>
        <v>995</v>
      </c>
    </row>
    <row r="13" spans="2:8" x14ac:dyDescent="0.55000000000000004">
      <c r="B13" t="s">
        <v>3</v>
      </c>
      <c r="C13" s="2">
        <f t="shared" ref="C13:H13" si="3">SUM(C5:C12)</f>
        <v>1259</v>
      </c>
      <c r="D13" s="2">
        <f t="shared" si="3"/>
        <v>1052</v>
      </c>
      <c r="E13" s="2">
        <f>SUM(E5:E12)</f>
        <v>2311</v>
      </c>
      <c r="F13" s="7">
        <f t="shared" si="3"/>
        <v>1254</v>
      </c>
      <c r="G13" s="7">
        <f t="shared" si="3"/>
        <v>994</v>
      </c>
      <c r="H13" s="7">
        <f t="shared" si="3"/>
        <v>2248</v>
      </c>
    </row>
    <row r="15" spans="2:8" x14ac:dyDescent="0.55000000000000004">
      <c r="C15" s="8" t="s">
        <v>38</v>
      </c>
      <c r="D15" s="9"/>
      <c r="E15" s="9"/>
      <c r="F15" s="8">
        <v>2023</v>
      </c>
      <c r="G15" s="9"/>
      <c r="H15" s="9"/>
    </row>
    <row r="16" spans="2:8" ht="54" x14ac:dyDescent="0.55000000000000004">
      <c r="B16" s="3" t="s">
        <v>17</v>
      </c>
      <c r="C16" s="5" t="s">
        <v>14</v>
      </c>
      <c r="D16" s="5" t="s">
        <v>15</v>
      </c>
      <c r="E16" s="5" t="s">
        <v>16</v>
      </c>
      <c r="F16" s="5" t="s">
        <v>14</v>
      </c>
      <c r="G16" s="5" t="s">
        <v>15</v>
      </c>
      <c r="H16" s="5" t="s">
        <v>16</v>
      </c>
    </row>
    <row r="17" spans="2:8" x14ac:dyDescent="0.55000000000000004">
      <c r="B17" t="s">
        <v>4</v>
      </c>
      <c r="C17" s="2"/>
      <c r="D17" s="2"/>
      <c r="E17" s="2"/>
    </row>
    <row r="18" spans="2:8" x14ac:dyDescent="0.55000000000000004">
      <c r="B18" t="s">
        <v>5</v>
      </c>
      <c r="C18" s="2">
        <v>13.9</v>
      </c>
      <c r="D18" s="2">
        <v>5</v>
      </c>
      <c r="E18" s="2">
        <v>16</v>
      </c>
      <c r="F18" s="7">
        <v>16</v>
      </c>
      <c r="G18" s="7">
        <v>4</v>
      </c>
      <c r="H18" s="7">
        <v>9</v>
      </c>
    </row>
    <row r="19" spans="2:8" x14ac:dyDescent="0.55000000000000004">
      <c r="B19" t="s">
        <v>6</v>
      </c>
      <c r="C19" s="2">
        <f>32-C18</f>
        <v>18.100000000000001</v>
      </c>
      <c r="D19" s="2">
        <f>5-D18</f>
        <v>0</v>
      </c>
      <c r="E19" s="2">
        <f>194-E18</f>
        <v>178</v>
      </c>
      <c r="F19" s="7">
        <v>34</v>
      </c>
      <c r="G19" s="7">
        <v>0</v>
      </c>
      <c r="H19" s="7">
        <v>182</v>
      </c>
    </row>
    <row r="20" spans="2:8" x14ac:dyDescent="0.55000000000000004">
      <c r="B20" t="s">
        <v>8</v>
      </c>
      <c r="C20" s="2">
        <v>15</v>
      </c>
      <c r="D20" s="2">
        <v>2</v>
      </c>
      <c r="E20" s="2">
        <v>191</v>
      </c>
      <c r="F20" s="7">
        <v>14</v>
      </c>
      <c r="G20" s="7">
        <v>2</v>
      </c>
      <c r="H20" s="7">
        <v>182</v>
      </c>
    </row>
    <row r="21" spans="2:8" x14ac:dyDescent="0.55000000000000004">
      <c r="B21" t="s">
        <v>9</v>
      </c>
      <c r="C21" s="2">
        <v>7</v>
      </c>
      <c r="D21" s="2">
        <v>1</v>
      </c>
      <c r="E21" s="2">
        <v>88</v>
      </c>
      <c r="F21" s="7">
        <v>6</v>
      </c>
      <c r="G21" s="7">
        <v>1</v>
      </c>
      <c r="H21" s="7">
        <v>92</v>
      </c>
    </row>
    <row r="22" spans="2:8" x14ac:dyDescent="0.55000000000000004">
      <c r="B22" t="s">
        <v>10</v>
      </c>
      <c r="C22" s="2">
        <v>15</v>
      </c>
      <c r="D22" s="2">
        <v>1</v>
      </c>
      <c r="E22" s="2">
        <v>107</v>
      </c>
      <c r="F22" s="7">
        <v>13</v>
      </c>
      <c r="G22" s="7">
        <v>1</v>
      </c>
      <c r="H22" s="7">
        <v>102</v>
      </c>
    </row>
    <row r="23" spans="2:8" x14ac:dyDescent="0.55000000000000004">
      <c r="B23" t="s">
        <v>33</v>
      </c>
      <c r="C23" s="2">
        <v>17</v>
      </c>
      <c r="D23" s="2">
        <v>4</v>
      </c>
      <c r="E23" s="2">
        <v>212</v>
      </c>
      <c r="F23" s="7">
        <v>12</v>
      </c>
      <c r="G23" s="7">
        <v>3</v>
      </c>
      <c r="H23" s="7">
        <v>207</v>
      </c>
    </row>
    <row r="24" spans="2:8" x14ac:dyDescent="0.55000000000000004">
      <c r="B24" t="s">
        <v>34</v>
      </c>
      <c r="C24" s="2">
        <v>7</v>
      </c>
      <c r="D24" s="2">
        <v>1</v>
      </c>
      <c r="E24" s="2">
        <v>84</v>
      </c>
      <c r="F24" s="7">
        <v>6</v>
      </c>
      <c r="G24" s="7">
        <v>0</v>
      </c>
      <c r="H24" s="7">
        <v>88</v>
      </c>
    </row>
    <row r="25" spans="2:8" x14ac:dyDescent="0.55000000000000004">
      <c r="B25" t="s">
        <v>11</v>
      </c>
      <c r="C25" s="2">
        <v>33</v>
      </c>
      <c r="D25" s="2">
        <v>5</v>
      </c>
      <c r="E25" s="2">
        <v>683</v>
      </c>
      <c r="F25" s="7">
        <v>22</v>
      </c>
      <c r="G25" s="7">
        <v>4</v>
      </c>
      <c r="H25" s="7">
        <v>639</v>
      </c>
    </row>
    <row r="26" spans="2:8" x14ac:dyDescent="0.55000000000000004">
      <c r="B26" t="s">
        <v>3</v>
      </c>
      <c r="C26" s="2">
        <f>SUM(C18:C25)</f>
        <v>126</v>
      </c>
      <c r="D26" s="2">
        <f>SUM(D18:D25)</f>
        <v>19</v>
      </c>
      <c r="E26" s="2">
        <f>SUM(E18:E25)</f>
        <v>1559</v>
      </c>
      <c r="F26" s="7">
        <f t="shared" ref="F26" si="4">SUM(F18:F25)</f>
        <v>123</v>
      </c>
      <c r="G26" s="7">
        <f>SUM(G18:G25)</f>
        <v>15</v>
      </c>
      <c r="H26" s="7">
        <f>SUM(H18:H25)</f>
        <v>1501</v>
      </c>
    </row>
  </sheetData>
  <mergeCells count="4">
    <mergeCell ref="C2:E2"/>
    <mergeCell ref="F2:H2"/>
    <mergeCell ref="C15:E15"/>
    <mergeCell ref="F15:H15"/>
  </mergeCells>
  <pageMargins left="0.7" right="0.7" top="0.75" bottom="0.75" header="0.3" footer="0.3"/>
  <ignoredErrors>
    <ignoredError sqref="D2:E2 G2:H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26"/>
  <sheetViews>
    <sheetView topLeftCell="A10" workbookViewId="0">
      <selection activeCell="D29" sqref="D29"/>
    </sheetView>
  </sheetViews>
  <sheetFormatPr defaultRowHeight="18" x14ac:dyDescent="0.55000000000000004"/>
  <cols>
    <col min="2" max="2" width="25.4609375" bestFit="1" customWidth="1"/>
  </cols>
  <sheetData>
    <row r="2" spans="2:8" x14ac:dyDescent="0.55000000000000004">
      <c r="C2" s="8"/>
      <c r="D2" s="9"/>
      <c r="E2" s="9"/>
      <c r="F2" s="8"/>
      <c r="G2" s="9"/>
      <c r="H2" s="9"/>
    </row>
    <row r="3" spans="2:8" x14ac:dyDescent="0.55000000000000004">
      <c r="B3" s="3" t="s">
        <v>21</v>
      </c>
      <c r="C3" s="4" t="s">
        <v>18</v>
      </c>
      <c r="D3" s="4" t="s">
        <v>19</v>
      </c>
      <c r="E3" s="4" t="s">
        <v>20</v>
      </c>
      <c r="F3" s="4" t="s">
        <v>18</v>
      </c>
      <c r="G3" s="4" t="s">
        <v>19</v>
      </c>
      <c r="H3" s="4" t="s">
        <v>20</v>
      </c>
    </row>
    <row r="4" spans="2:8" x14ac:dyDescent="0.55000000000000004">
      <c r="B4" t="s">
        <v>22</v>
      </c>
    </row>
    <row r="5" spans="2:8" x14ac:dyDescent="0.55000000000000004">
      <c r="B5" t="s">
        <v>23</v>
      </c>
    </row>
    <row r="6" spans="2:8" x14ac:dyDescent="0.55000000000000004">
      <c r="B6" t="s">
        <v>24</v>
      </c>
    </row>
    <row r="7" spans="2:8" x14ac:dyDescent="0.55000000000000004">
      <c r="B7" t="s">
        <v>25</v>
      </c>
    </row>
    <row r="8" spans="2:8" x14ac:dyDescent="0.55000000000000004">
      <c r="B8" t="s">
        <v>9</v>
      </c>
    </row>
    <row r="9" spans="2:8" x14ac:dyDescent="0.55000000000000004">
      <c r="B9" t="s">
        <v>26</v>
      </c>
    </row>
    <row r="10" spans="2:8" x14ac:dyDescent="0.55000000000000004">
      <c r="B10" t="s">
        <v>35</v>
      </c>
    </row>
    <row r="11" spans="2:8" x14ac:dyDescent="0.55000000000000004">
      <c r="B11" t="s">
        <v>36</v>
      </c>
    </row>
    <row r="12" spans="2:8" x14ac:dyDescent="0.55000000000000004">
      <c r="B12" t="s">
        <v>27</v>
      </c>
    </row>
    <row r="13" spans="2:8" x14ac:dyDescent="0.55000000000000004">
      <c r="B13" t="s">
        <v>20</v>
      </c>
    </row>
    <row r="15" spans="2:8" x14ac:dyDescent="0.55000000000000004">
      <c r="C15" s="8"/>
      <c r="D15" s="9"/>
      <c r="E15" s="9"/>
      <c r="F15" s="8"/>
      <c r="G15" s="9"/>
      <c r="H15" s="9"/>
    </row>
    <row r="16" spans="2:8" ht="54" x14ac:dyDescent="0.55000000000000004">
      <c r="B16" s="3" t="s">
        <v>30</v>
      </c>
      <c r="C16" s="5" t="s">
        <v>28</v>
      </c>
      <c r="D16" s="5" t="s">
        <v>31</v>
      </c>
      <c r="E16" s="5" t="s">
        <v>29</v>
      </c>
      <c r="F16" s="5" t="s">
        <v>28</v>
      </c>
      <c r="G16" s="5" t="s">
        <v>31</v>
      </c>
      <c r="H16" s="5" t="s">
        <v>29</v>
      </c>
    </row>
    <row r="17" spans="2:2" x14ac:dyDescent="0.55000000000000004">
      <c r="B17" t="s">
        <v>22</v>
      </c>
    </row>
    <row r="18" spans="2:2" x14ac:dyDescent="0.55000000000000004">
      <c r="B18" t="s">
        <v>23</v>
      </c>
    </row>
    <row r="19" spans="2:2" x14ac:dyDescent="0.55000000000000004">
      <c r="B19" t="s">
        <v>24</v>
      </c>
    </row>
    <row r="20" spans="2:2" x14ac:dyDescent="0.55000000000000004">
      <c r="B20" t="s">
        <v>25</v>
      </c>
    </row>
    <row r="21" spans="2:2" x14ac:dyDescent="0.55000000000000004">
      <c r="B21" t="s">
        <v>9</v>
      </c>
    </row>
    <row r="22" spans="2:2" x14ac:dyDescent="0.55000000000000004">
      <c r="B22" t="s">
        <v>26</v>
      </c>
    </row>
    <row r="23" spans="2:2" x14ac:dyDescent="0.55000000000000004">
      <c r="B23" t="s">
        <v>35</v>
      </c>
    </row>
    <row r="24" spans="2:2" x14ac:dyDescent="0.55000000000000004">
      <c r="B24" t="s">
        <v>36</v>
      </c>
    </row>
    <row r="25" spans="2:2" x14ac:dyDescent="0.55000000000000004">
      <c r="B25" t="s">
        <v>27</v>
      </c>
    </row>
    <row r="26" spans="2:2" x14ac:dyDescent="0.55000000000000004">
      <c r="B26" t="s">
        <v>20</v>
      </c>
    </row>
  </sheetData>
  <mergeCells count="4">
    <mergeCell ref="C2:E2"/>
    <mergeCell ref="F2:H2"/>
    <mergeCell ref="C15:E15"/>
    <mergeCell ref="F15:H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26"/>
  <sheetViews>
    <sheetView topLeftCell="A19" workbookViewId="0">
      <selection activeCell="D29" sqref="D29"/>
    </sheetView>
  </sheetViews>
  <sheetFormatPr defaultRowHeight="18" x14ac:dyDescent="0.55000000000000004"/>
  <sheetData>
    <row r="1" spans="1:8" x14ac:dyDescent="0.55000000000000004">
      <c r="C1" t="s">
        <v>32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</row>
    <row r="2" spans="1:8" x14ac:dyDescent="0.55000000000000004">
      <c r="A2" t="s">
        <v>12</v>
      </c>
    </row>
    <row r="3" spans="1:8" x14ac:dyDescent="0.55000000000000004">
      <c r="A3" t="s">
        <v>12</v>
      </c>
    </row>
    <row r="5" spans="1:8" x14ac:dyDescent="0.55000000000000004">
      <c r="A5" t="s">
        <v>7</v>
      </c>
    </row>
    <row r="6" spans="1:8" x14ac:dyDescent="0.55000000000000004">
      <c r="A6" t="s">
        <v>7</v>
      </c>
    </row>
    <row r="13" spans="1:8" x14ac:dyDescent="0.55000000000000004">
      <c r="A13" t="s">
        <v>13</v>
      </c>
    </row>
    <row r="15" spans="1:8" x14ac:dyDescent="0.55000000000000004">
      <c r="A15" t="s">
        <v>12</v>
      </c>
    </row>
    <row r="16" spans="1:8" x14ac:dyDescent="0.55000000000000004">
      <c r="A16" t="s">
        <v>12</v>
      </c>
    </row>
    <row r="18" spans="1:1" x14ac:dyDescent="0.55000000000000004">
      <c r="A18" t="s">
        <v>7</v>
      </c>
    </row>
    <row r="19" spans="1:1" x14ac:dyDescent="0.55000000000000004">
      <c r="A19" t="s">
        <v>7</v>
      </c>
    </row>
    <row r="26" spans="1:1" x14ac:dyDescent="0.55000000000000004">
      <c r="A2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e97eb91b-b5e2-4f2a-90b4-c907f9f29b47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8BB4D-1DE3-4846-85AC-83474F724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2021-02-11T15:13:38Z</dcterms:created>
  <dcterms:modified xsi:type="dcterms:W3CDTF">2025-03-27T12:41:24Z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