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929" documentId="8_{13DC7E34-755B-4793-A6E5-02D7EC06AEFA}" xr6:coauthVersionLast="47" xr6:coauthVersionMax="47" xr10:uidLastSave="{86CAD939-56EB-4D62-AFC5-CFD3B91E16E1}"/>
  <bookViews>
    <workbookView xWindow="-108" yWindow="-108" windowWidth="23256" windowHeight="12576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4" i="1"/>
  <c r="C15" i="1"/>
  <c r="D4" i="1" l="1"/>
  <c r="D14" i="1" s="1"/>
  <c r="D16" i="1" s="1"/>
  <c r="F8" i="1"/>
  <c r="F14" i="1" s="1"/>
  <c r="E8" i="1"/>
  <c r="E14" i="1" s="1"/>
  <c r="E15" i="1" s="1"/>
  <c r="D18" i="1" l="1"/>
  <c r="F15" i="1"/>
  <c r="F16" i="1" s="1"/>
  <c r="C16" i="1"/>
  <c r="C18" i="1" s="1"/>
  <c r="E16" i="1"/>
  <c r="E18" i="1" l="1"/>
  <c r="F18" i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<sst xmlns="http://schemas.openxmlformats.org/spreadsheetml/2006/main" count="54" uniqueCount="39">
  <si>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</si>
  <si>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</si>
  <si>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</si>
  <si>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</si>
  <si>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</si>
  <si>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</si>
  <si>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</si>
  <si>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</si>
  <si>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</si>
  <si>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</si>
  <si>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</si>
  <si>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</si>
  <si>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</si>
  <si>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</si>
  <si>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</si>
  <si>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</si>
  <si>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</si>
  <si>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</si>
  <si>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</si>
  <si>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</si>
  <si>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</si>
  <si>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</si>
  <si>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</si>
  <si>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</si>
  <si>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</si>
  <si>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</si>
  <si>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</si>
  <si>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</si>
  <si>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</si>
  <si>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</si>
  <si>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Totalt antal registrerade aktier</t>
  </si>
  <si>
    <t>AMF - Försäkring och Fonder</t>
  </si>
  <si>
    <t>AP-fonden</t>
  </si>
  <si>
    <t>width=14%;decimals=1</t>
  </si>
  <si>
    <t>Cliens Fonder</t>
  </si>
  <si>
    <t>JP Morgan Chase Bank</t>
  </si>
  <si>
    <t>Aktieägare 2023-09-30</t>
  </si>
  <si>
    <t xml:space="preserve">Northern Trust Company </t>
  </si>
  <si>
    <t>Shareholders 2023-09-30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</si>
</sst>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0" zoomScaleNormal="80" workbookViewId="0">
      <selection activeCell="B4" sqref="B4:B19"/>
    </sheetView>
  </sheetViews>
  <sheetFormatPr defaultColWidth="11" defaultRowHeight="18.600000000000001" x14ac:dyDescent="0.45"/>
  <cols>
    <col min="2" max="2" width="35.59765625" style="3" customWidth="1"/>
    <col min="3" max="6" width="17.5" style="3" customWidth="1"/>
    <col min="7" max="9" width="11" style="3"/>
    <col min="10" max="10" width="17.09765625" style="3" bestFit="1" customWidth="1"/>
    <col min="11" max="16384" width="11" style="3"/>
  </cols>
  <sheetData>
    <row r="2" spans="2:6" x14ac:dyDescent="0.45">
      <c r="E2" s="14" t="s">
        <v>20</v>
      </c>
      <c r="F2" s="14"/>
    </row>
    <row r="3" spans="2:6" x14ac:dyDescent="0.45">
      <c r="B3" s="9" t="s">
        <v>36</v>
      </c>
      <c r="C3" s="10" t="s">
        <v>0</v>
      </c>
      <c r="D3" s="10" t="s">
        <v>1</v>
      </c>
      <c r="E3" s="10" t="s">
        <v>2</v>
      </c>
      <c r="F3" s="10" t="s">
        <v>3</v>
      </c>
    </row>
    <row r="4" spans="2:6" x14ac:dyDescent="0.45">
      <c r="B4" s="2" t="s">
        <v>7</v>
      </c>
      <c r="C4" s="8">
        <v>2252376</v>
      </c>
      <c r="D4" s="8">
        <f>3124727+100000</f>
        <v>3224727</v>
      </c>
      <c r="E4" s="11">
        <v>4.5</v>
      </c>
      <c r="F4" s="11">
        <v>15.7</v>
      </c>
    </row>
    <row r="5" spans="2:6" x14ac:dyDescent="0.45">
      <c r="B5" s="2" t="s">
        <v>6</v>
      </c>
      <c r="C5" s="8">
        <v>2066572</v>
      </c>
      <c r="D5" s="8">
        <v>23140</v>
      </c>
      <c r="E5" s="11">
        <v>1.7</v>
      </c>
      <c r="F5" s="11">
        <v>12.6</v>
      </c>
    </row>
    <row r="6" spans="2:6" x14ac:dyDescent="0.45">
      <c r="B6" s="2" t="s">
        <v>9</v>
      </c>
      <c r="C6" s="8">
        <v>0</v>
      </c>
      <c r="D6" s="8">
        <v>12126535</v>
      </c>
      <c r="E6" s="11">
        <v>9.9</v>
      </c>
      <c r="F6" s="11">
        <v>7.39</v>
      </c>
    </row>
    <row r="7" spans="2:6" x14ac:dyDescent="0.45">
      <c r="B7" s="2" t="s">
        <v>31</v>
      </c>
      <c r="C7" s="8">
        <v>0</v>
      </c>
      <c r="D7" s="8">
        <v>8998097</v>
      </c>
      <c r="E7" s="11">
        <v>7.35</v>
      </c>
      <c r="F7" s="11">
        <v>5.49</v>
      </c>
    </row>
    <row r="8" spans="2:6" x14ac:dyDescent="0.45">
      <c r="B8" s="2" t="s">
        <v>8</v>
      </c>
      <c r="C8" s="8">
        <v>0</v>
      </c>
      <c r="D8" s="8">
        <v>7080008</v>
      </c>
      <c r="E8" s="11">
        <f>2.7+3.1</f>
        <v>5.8000000000000007</v>
      </c>
      <c r="F8" s="11">
        <f>2.3+2</f>
        <v>4.3</v>
      </c>
    </row>
    <row r="9" spans="2:6" x14ac:dyDescent="0.45">
      <c r="B9" s="2" t="s">
        <v>10</v>
      </c>
      <c r="C9" s="8">
        <v>0</v>
      </c>
      <c r="D9" s="8">
        <v>6082157</v>
      </c>
      <c r="E9" s="11">
        <v>5</v>
      </c>
      <c r="F9" s="11">
        <v>3.7</v>
      </c>
    </row>
    <row r="10" spans="2:6" x14ac:dyDescent="0.45">
      <c r="B10" s="2" t="s">
        <v>34</v>
      </c>
      <c r="C10" s="8">
        <v>0</v>
      </c>
      <c r="D10" s="8">
        <v>4525771</v>
      </c>
      <c r="E10" s="11">
        <v>3.7</v>
      </c>
      <c r="F10" s="11">
        <v>2.76</v>
      </c>
    </row>
    <row r="11" spans="2:6" x14ac:dyDescent="0.45">
      <c r="B11" s="2" t="s">
        <v>32</v>
      </c>
      <c r="C11" s="8">
        <v>0</v>
      </c>
      <c r="D11" s="8">
        <v>7437537</v>
      </c>
      <c r="E11" s="11">
        <v>6.1</v>
      </c>
      <c r="F11" s="11">
        <v>4.5999999999999996</v>
      </c>
    </row>
    <row r="12" spans="2:6" x14ac:dyDescent="0.45">
      <c r="B12" s="2" t="s">
        <v>35</v>
      </c>
      <c r="C12" s="8">
        <v>0</v>
      </c>
      <c r="D12" s="8">
        <v>3110587</v>
      </c>
      <c r="E12" s="11">
        <v>2.5</v>
      </c>
      <c r="F12" s="11">
        <v>1.9</v>
      </c>
    </row>
    <row r="13" spans="2:6" x14ac:dyDescent="0.45">
      <c r="B13" s="2" t="s">
        <v>37</v>
      </c>
      <c r="C13" s="8">
        <v>0</v>
      </c>
      <c r="D13" s="8">
        <v>3099284</v>
      </c>
      <c r="E13" s="11">
        <v>2.5</v>
      </c>
      <c r="F13" s="11">
        <v>1.9</v>
      </c>
    </row>
    <row r="14" spans="2:6" x14ac:dyDescent="0.45">
      <c r="B14" s="2" t="s">
        <v>19</v>
      </c>
      <c r="C14" s="8">
        <f>SUM(C4:C13)</f>
        <v>4318948</v>
      </c>
      <c r="D14" s="8">
        <f>SUM(D4:D13)</f>
        <v>55707843</v>
      </c>
      <c r="E14" s="12">
        <f>SUM(E4:E13)</f>
        <v>49.050000000000004</v>
      </c>
      <c r="F14" s="12">
        <f>SUM(F4:F13)</f>
        <v>60.339999999999996</v>
      </c>
    </row>
    <row r="15" spans="2:6" x14ac:dyDescent="0.45">
      <c r="B15" s="3" t="s">
        <v>28</v>
      </c>
      <c r="C15" s="6">
        <f>296188</f>
        <v>296188</v>
      </c>
      <c r="D15" s="6">
        <f>117835114-59857767-593189+4743113-593189</f>
        <v>61534082</v>
      </c>
      <c r="E15" s="11">
        <f>100-E14-E17</f>
        <v>50.449999999999996</v>
      </c>
      <c r="F15" s="11">
        <f>100-F14-F17</f>
        <v>39.290000000000006</v>
      </c>
    </row>
    <row r="16" spans="2:6" x14ac:dyDescent="0.45">
      <c r="B16" s="3" t="s">
        <v>12</v>
      </c>
      <c r="C16" s="6">
        <f>+SUM(C14:C15)</f>
        <v>4615136</v>
      </c>
      <c r="D16" s="6">
        <f>SUM(D14:D15)</f>
        <v>117241925</v>
      </c>
      <c r="E16" s="11">
        <f>SUM(E14:E15)</f>
        <v>99.5</v>
      </c>
      <c r="F16" s="11">
        <f>SUM(F14:F15)</f>
        <v>99.63</v>
      </c>
    </row>
    <row r="17" spans="2:6" x14ac:dyDescent="0.45">
      <c r="B17" s="3" t="s">
        <v>13</v>
      </c>
      <c r="C17" s="13" t="s">
        <v>14</v>
      </c>
      <c r="D17" s="6">
        <v>593189</v>
      </c>
      <c r="E17" s="11">
        <v>0.5</v>
      </c>
      <c r="F17" s="11">
        <v>0.37</v>
      </c>
    </row>
    <row r="18" spans="2:6" x14ac:dyDescent="0.45">
      <c r="B18" s="3" t="s">
        <v>30</v>
      </c>
      <c r="C18" s="6">
        <f>SUM(C16:C17)</f>
        <v>4615136</v>
      </c>
      <c r="D18" s="6">
        <f>SUM(D16:D17)</f>
        <v>117835114</v>
      </c>
      <c r="E18" s="11">
        <f>SUM(E16:E17)</f>
        <v>100</v>
      </c>
      <c r="F18" s="11">
        <f>SUM(F16:F17)</f>
        <v>100</v>
      </c>
    </row>
    <row r="19" spans="2:6" x14ac:dyDescent="0.45">
      <c r="B19" s="3" t="s">
        <v>29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zoomScale="80" zoomScaleNormal="80" workbookViewId="0">
      <selection activeCell="I4" sqref="I4:I19"/>
    </sheetView>
  </sheetViews>
  <sheetFormatPr defaultColWidth="11" defaultRowHeight="18.600000000000001" x14ac:dyDescent="0.45"/>
  <cols>
    <col min="1" max="1" width="6.3984375" style="3" customWidth="1"/>
    <col min="2" max="2" width="35.59765625" style="3" customWidth="1"/>
    <col min="3" max="6" width="16.3984375" style="3" customWidth="1"/>
    <col min="7" max="16384" width="11" style="3"/>
  </cols>
  <sheetData>
    <row r="2" spans="2:9" x14ac:dyDescent="0.45">
      <c r="E2" s="15" t="s">
        <v>21</v>
      </c>
      <c r="F2" s="15"/>
    </row>
    <row r="3" spans="2:9" x14ac:dyDescent="0.45">
      <c r="B3" s="4" t="s">
        <v>38</v>
      </c>
      <c r="C3" s="5" t="s">
        <v>24</v>
      </c>
      <c r="D3" s="5" t="s">
        <v>25</v>
      </c>
      <c r="E3" s="5" t="s">
        <v>22</v>
      </c>
      <c r="F3" s="5" t="s">
        <v>23</v>
      </c>
    </row>
    <row r="4" spans="2:9" x14ac:dyDescent="0.45">
      <c r="B4" s="2" t="s">
        <v>7</v>
      </c>
      <c r="C4" s="6"/>
      <c r="D4" s="6"/>
      <c r="E4" s="7"/>
      <c r="F4" s="7"/>
      <c r="I4" s="2"/>
    </row>
    <row r="5" spans="2:9" x14ac:dyDescent="0.45">
      <c r="B5" s="2" t="s">
        <v>6</v>
      </c>
      <c r="C5" s="6"/>
      <c r="D5" s="6"/>
      <c r="E5" s="7"/>
      <c r="F5" s="7"/>
      <c r="I5" s="2"/>
    </row>
    <row r="6" spans="2:9" x14ac:dyDescent="0.45">
      <c r="B6" s="2" t="s">
        <v>9</v>
      </c>
      <c r="C6" s="6"/>
      <c r="D6" s="6"/>
      <c r="E6" s="7"/>
      <c r="F6" s="7"/>
      <c r="I6" s="2"/>
    </row>
    <row r="7" spans="2:9" x14ac:dyDescent="0.45">
      <c r="B7" s="2" t="s">
        <v>31</v>
      </c>
      <c r="C7" s="6"/>
      <c r="D7" s="6"/>
      <c r="E7" s="7"/>
      <c r="F7" s="7"/>
      <c r="I7" s="2"/>
    </row>
    <row r="8" spans="2:9" x14ac:dyDescent="0.45">
      <c r="B8" s="2" t="s">
        <v>8</v>
      </c>
      <c r="C8" s="6"/>
      <c r="D8" s="6"/>
      <c r="E8" s="7"/>
      <c r="F8" s="7"/>
      <c r="I8" s="2"/>
    </row>
    <row r="9" spans="2:9" x14ac:dyDescent="0.45">
      <c r="B9" s="2" t="s">
        <v>10</v>
      </c>
      <c r="C9" s="6"/>
      <c r="D9" s="6"/>
      <c r="E9" s="7"/>
      <c r="F9" s="7"/>
      <c r="I9" s="2"/>
    </row>
    <row r="10" spans="2:9" x14ac:dyDescent="0.45">
      <c r="B10" s="2" t="s">
        <v>34</v>
      </c>
      <c r="C10" s="6"/>
      <c r="D10" s="6"/>
      <c r="E10" s="7"/>
      <c r="F10" s="7"/>
      <c r="I10" s="2"/>
    </row>
    <row r="11" spans="2:9" x14ac:dyDescent="0.45">
      <c r="B11" s="2" t="s">
        <v>32</v>
      </c>
      <c r="C11" s="6"/>
      <c r="D11" s="6"/>
      <c r="E11" s="7"/>
      <c r="F11" s="7"/>
      <c r="I11" s="2"/>
    </row>
    <row r="12" spans="2:9" x14ac:dyDescent="0.45">
      <c r="B12" s="2" t="s">
        <v>35</v>
      </c>
      <c r="C12" s="6"/>
      <c r="D12" s="6"/>
      <c r="E12" s="7"/>
      <c r="F12" s="7"/>
      <c r="I12" s="2"/>
    </row>
    <row r="13" spans="2:9" x14ac:dyDescent="0.45">
      <c r="B13" s="2" t="s">
        <v>37</v>
      </c>
      <c r="C13" s="6"/>
      <c r="D13" s="6"/>
      <c r="E13" s="7"/>
      <c r="F13" s="7"/>
      <c r="I13" s="2"/>
    </row>
    <row r="14" spans="2:9" x14ac:dyDescent="0.45">
      <c r="B14" s="3" t="s">
        <v>26</v>
      </c>
      <c r="C14" s="6"/>
      <c r="D14" s="6"/>
      <c r="E14" s="7"/>
      <c r="F14" s="7"/>
      <c r="I14" s="2"/>
    </row>
    <row r="15" spans="2:9" x14ac:dyDescent="0.45">
      <c r="B15" s="3" t="s">
        <v>18</v>
      </c>
    </row>
    <row r="16" spans="2:9" x14ac:dyDescent="0.45">
      <c r="B16" s="3" t="s">
        <v>15</v>
      </c>
    </row>
    <row r="17" spans="2:2" x14ac:dyDescent="0.45">
      <c r="B17" s="3" t="s">
        <v>16</v>
      </c>
    </row>
    <row r="18" spans="2:2" x14ac:dyDescent="0.45">
      <c r="B18" s="3" t="s">
        <v>17</v>
      </c>
    </row>
    <row r="19" spans="2:2" x14ac:dyDescent="0.45">
      <c r="B19" s="3" t="s">
        <v>27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984375" defaultRowHeight="15.6" x14ac:dyDescent="0.3"/>
  <cols>
    <col min="6" max="6" width="9.59765625" customWidth="1"/>
  </cols>
  <sheetData>
    <row r="1" spans="1:6" x14ac:dyDescent="0.3">
      <c r="C1" t="s">
        <v>11</v>
      </c>
      <c r="D1" t="s">
        <v>11</v>
      </c>
      <c r="E1" t="s">
        <v>33</v>
      </c>
      <c r="F1" t="s">
        <v>33</v>
      </c>
    </row>
    <row r="2" spans="1:6" x14ac:dyDescent="0.3">
      <c r="A2" t="s">
        <v>5</v>
      </c>
    </row>
    <row r="3" spans="1:6" x14ac:dyDescent="0.3">
      <c r="A3" s="1" t="s">
        <v>5</v>
      </c>
    </row>
    <row r="4" spans="1:6" x14ac:dyDescent="0.3">
      <c r="A4" s="1"/>
    </row>
    <row r="5" spans="1:6" x14ac:dyDescent="0.3">
      <c r="A5" s="1"/>
    </row>
    <row r="6" spans="1:6" x14ac:dyDescent="0.3">
      <c r="A6" s="1"/>
    </row>
    <row r="7" spans="1:6" x14ac:dyDescent="0.3">
      <c r="A7" s="1"/>
    </row>
    <row r="8" spans="1:6" x14ac:dyDescent="0.3">
      <c r="A8" s="1"/>
    </row>
    <row r="9" spans="1:6" x14ac:dyDescent="0.3">
      <c r="A9" s="1"/>
    </row>
    <row r="10" spans="1:6" x14ac:dyDescent="0.3">
      <c r="A10" s="1"/>
    </row>
    <row r="11" spans="1:6" x14ac:dyDescent="0.3">
      <c r="A11" s="1"/>
    </row>
    <row r="12" spans="1:6" x14ac:dyDescent="0.3">
      <c r="A12" s="1"/>
    </row>
    <row r="13" spans="1:6" x14ac:dyDescent="0.3">
      <c r="A13" s="1"/>
    </row>
    <row r="14" spans="1:6" x14ac:dyDescent="0.3">
      <c r="A14" t="s">
        <v>4</v>
      </c>
    </row>
    <row r="16" spans="1:6" x14ac:dyDescent="0.3">
      <c r="A16" t="s">
        <v>4</v>
      </c>
    </row>
    <row r="18" spans="1:1" x14ac:dyDescent="0.3">
      <c r="A18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15B636BB-1116-4581-B42A-C8887D746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Eva Berger</cp:lastModifiedBy>
  <dcterms:created xsi:type="dcterms:W3CDTF">2012-01-26T11:58:10Z</dcterms:created>
  <dcterms:modified xsi:type="dcterms:W3CDTF">2023-11-22T10:42:19Z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