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"/>
    </mc:Choice>
  </mc:AlternateContent>
  <xr:revisionPtr revIDLastSave="484" documentId="8_{18BF98D5-3D51-4FA4-8FDB-2EA83A187391}" xr6:coauthVersionLast="47" xr6:coauthVersionMax="47" xr10:uidLastSave="{D2BC43E4-C11B-47E6-8BA9-8DF97BF23940}"/>
  <bookViews>
    <workbookView xWindow="3510" yWindow="3510" windowWidth="432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14" i="1"/>
</calcChain>
</file>

<file path=xl/sharedStrings.xml><?xml version="1.0" encoding="utf-8"?>
<sst xmlns="http://schemas.openxmlformats.org/spreadsheetml/2006/main" count="116" uniqueCount="100">
  <si>
    <t>MSEK, om annat ej anges</t>
  </si>
  <si>
    <t>width=10%</t>
  </si>
  <si>
    <t>2019</t>
  </si>
  <si>
    <t>2018</t>
  </si>
  <si>
    <t>2017</t>
  </si>
  <si>
    <t>2016</t>
  </si>
  <si>
    <t>Nettoomsättning</t>
  </si>
  <si>
    <t>Rörelseresultat</t>
  </si>
  <si>
    <t>Finansiella intäkter och kostnader</t>
  </si>
  <si>
    <t>Resultat efter finansiella poster</t>
  </si>
  <si>
    <t>Årets resultat</t>
  </si>
  <si>
    <t>Immateriella anläggningstillgångar</t>
  </si>
  <si>
    <t>Materiella anläggningstillgångar</t>
  </si>
  <si>
    <t>Finansiella anläggningstillgångar</t>
  </si>
  <si>
    <t>Varulager</t>
  </si>
  <si>
    <t>Likvida medel</t>
  </si>
  <si>
    <t>Summa tillgångar</t>
  </si>
  <si>
    <t>sum</t>
  </si>
  <si>
    <t>Eget kapital hänförligt till aktieägarna</t>
  </si>
  <si>
    <t>Innehav utan bestämmande inflytande</t>
  </si>
  <si>
    <t>Räntebärande skulder och avsättningar</t>
  </si>
  <si>
    <t>Icke räntebärande skulder och avsättningar</t>
  </si>
  <si>
    <t>Summa eget kapital och skulder</t>
  </si>
  <si>
    <t>EBITA</t>
  </si>
  <si>
    <t>EBITA marginal, %</t>
  </si>
  <si>
    <t>Resultattillväxt EBITA, %</t>
  </si>
  <si>
    <t>Sysselsatt kapital</t>
  </si>
  <si>
    <t>Rörelsekapital, årssnitt</t>
  </si>
  <si>
    <t>Räntebärande nettoskuld</t>
  </si>
  <si>
    <t>Rörelsemarginal, %</t>
  </si>
  <si>
    <t>Vinstmarginal, %</t>
  </si>
  <si>
    <t>Avkastning på rörelsekapital (R/RK), %</t>
  </si>
  <si>
    <t>Soliditet, %</t>
  </si>
  <si>
    <t>Skuldsättningsgrad, ggr</t>
  </si>
  <si>
    <t>Nettoskuldsättningsgrad, ggr</t>
  </si>
  <si>
    <t>Räntetäckningsgrad, ggr</t>
  </si>
  <si>
    <t>Räntebärande nettoskuld/EBITDA, ggr</t>
  </si>
  <si>
    <t>Resultat per aktie före utspädning, SEK</t>
  </si>
  <si>
    <t>Kassaflöde per aktie, SEK</t>
  </si>
  <si>
    <t>Eget kapital per aktie, SEK</t>
  </si>
  <si>
    <t>Medelantal aktier, ’000</t>
  </si>
  <si>
    <t>Börskurs per 31 december, SEK</t>
  </si>
  <si>
    <t>Kassaflöde från den löpande verksamheten</t>
  </si>
  <si>
    <t>Kassaflöde från investeringsverksamheten</t>
  </si>
  <si>
    <t>Kassaflöde från finansieringsverksamheten</t>
  </si>
  <si>
    <t>Årets kassaflöde</t>
  </si>
  <si>
    <t>Medelantal anställda</t>
  </si>
  <si>
    <t>Antal anställda vid årets slut</t>
  </si>
  <si>
    <t>decimals=1</t>
  </si>
  <si>
    <t>decimals=2</t>
  </si>
  <si>
    <t>SEKm, unless stated otherwise</t>
  </si>
  <si>
    <t>Operating profit</t>
  </si>
  <si>
    <t>Financial income and expenses</t>
  </si>
  <si>
    <t>Profit after financial items</t>
  </si>
  <si>
    <t>Profit for the year</t>
  </si>
  <si>
    <t xml:space="preserve">Net sales   </t>
  </si>
  <si>
    <t>Property, plant and equipment</t>
  </si>
  <si>
    <t>Financial assets</t>
  </si>
  <si>
    <t>Inventories</t>
  </si>
  <si>
    <t>Cash equivalents</t>
  </si>
  <si>
    <t>Intangible non-current assets</t>
  </si>
  <si>
    <t>Total assets</t>
  </si>
  <si>
    <t>Equity attributable to the shareholders</t>
  </si>
  <si>
    <t>Non-controlling interests</t>
  </si>
  <si>
    <t>Interest-bearing liabilities and provisions</t>
  </si>
  <si>
    <t>Non-interest-bearing liabilities and provisions</t>
  </si>
  <si>
    <t>Total equity and liabilities</t>
  </si>
  <si>
    <t>EBITA margin, %</t>
  </si>
  <si>
    <t>Earnings growth EBITA, %</t>
  </si>
  <si>
    <t>Capital employed</t>
  </si>
  <si>
    <t>Working capital, yearly average</t>
  </si>
  <si>
    <t>Financial net liabilities</t>
  </si>
  <si>
    <t>Operating margin, %</t>
  </si>
  <si>
    <t>Profit margin, %</t>
  </si>
  <si>
    <t>Return on equity, %</t>
  </si>
  <si>
    <t>Return on capital employed, %</t>
  </si>
  <si>
    <t>Return on working capital (P/WC)</t>
  </si>
  <si>
    <t>Equity ratio, %</t>
  </si>
  <si>
    <t>Debt/equity ratio, times</t>
  </si>
  <si>
    <t>Net debt/equity ratio, times</t>
  </si>
  <si>
    <t>Interest coverage ratio, times</t>
  </si>
  <si>
    <t>Interest-bearing net debt/EBITDA, times</t>
  </si>
  <si>
    <t>Earnings per share before dilution, SEK</t>
  </si>
  <si>
    <t>Cash flow per share, SEK</t>
  </si>
  <si>
    <t>Equity per share, SEK</t>
  </si>
  <si>
    <t>Average number of shares, 000</t>
  </si>
  <si>
    <t>Share price as at 31 December, SEK</t>
  </si>
  <si>
    <t>Cash flow from operating activities</t>
  </si>
  <si>
    <t>Cash flow from investing activities</t>
  </si>
  <si>
    <t>Cash flow from financing activities</t>
  </si>
  <si>
    <t>Cash flow for the year</t>
  </si>
  <si>
    <t>Average number of employees</t>
  </si>
  <si>
    <t>Number of employees at year-end</t>
  </si>
  <si>
    <t>–</t>
  </si>
  <si>
    <t>Avkastning på eget kapital, %</t>
  </si>
  <si>
    <t>Avkastning på sysselsatt kapital, %</t>
  </si>
  <si>
    <t>2021</t>
  </si>
  <si>
    <t>Övriga fordringar</t>
  </si>
  <si>
    <t>Other receivables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</si>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</sst>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Lato"/>
      <family val="2"/>
      <scheme val="minor"/>
    </font>
    <font>
      <sz val="10"/>
      <name val="Verdana"/>
      <family val="2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quotePrefix="1" applyNumberFormat="1" applyBorder="1" applyAlignment="1">
      <alignment horizontal="right"/>
    </xf>
    <xf numFmtId="1" fontId="0" fillId="0" borderId="0" xfId="0" applyNumberFormat="1"/>
    <xf numFmtId="1" fontId="2" fillId="2" borderId="0" xfId="0" applyNumberFormat="1" applyFont="1" applyFill="1" applyAlignment="1">
      <alignment horizontal="right" vertical="center" wrapText="1"/>
    </xf>
    <xf numFmtId="164" fontId="0" fillId="0" borderId="0" xfId="0" applyNumberFormat="1"/>
    <xf numFmtId="164" fontId="2" fillId="2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2" fontId="2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1" fillId="0" borderId="1" xfId="1" applyFill="1" applyBorder="1"/>
    <xf numFmtId="1" fontId="2" fillId="2" borderId="0" xfId="0" applyNumberFormat="1" applyFont="1" applyFill="1" applyAlignment="1">
      <alignment horizontal="right" vertical="center"/>
    </xf>
  </cellXfs>
  <cellStyles count="2">
    <cellStyle name="Normal" xfId="0" builtinId="0"/>
    <cellStyle name="Normal 2" xfId="1" xr:uid="{E7EB2492-F8BE-4232-8EFA-E35FFFAEA7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46"/>
  <sheetViews>
    <sheetView tabSelected="1" workbookViewId="0"/>
  </sheetViews>
  <sheetFormatPr defaultRowHeight="18" x14ac:dyDescent="0.35"/>
  <cols>
    <col min="2" max="2" width="35.109375" bestFit="1" customWidth="1"/>
    <col min="3" max="3" width="9.77734375" style="4" bestFit="1" customWidth="1"/>
  </cols>
  <sheetData>
    <row r="2" spans="2:8" x14ac:dyDescent="0.35">
      <c r="B2" s="11" t="s">
        <v>0</v>
      </c>
      <c r="C2" s="3" t="s">
        <v>96</v>
      </c>
      <c r="D2" s="10" t="s">
        <v>99</v>
      </c>
      <c r="E2" s="10" t="s">
        <v>2</v>
      </c>
      <c r="F2" s="10" t="s">
        <v>3</v>
      </c>
      <c r="G2" s="10" t="s">
        <v>4</v>
      </c>
      <c r="H2" s="10" t="s">
        <v>5</v>
      </c>
    </row>
    <row r="3" spans="2:8" x14ac:dyDescent="0.35">
      <c r="B3" t="s">
        <v>6</v>
      </c>
      <c r="C3" s="5">
        <v>7993</v>
      </c>
      <c r="D3">
        <v>5273</v>
      </c>
      <c r="E3">
        <v>3479</v>
      </c>
      <c r="F3">
        <v>2482</v>
      </c>
      <c r="G3">
        <v>2333</v>
      </c>
      <c r="H3">
        <v>1938</v>
      </c>
    </row>
    <row r="4" spans="2:8" x14ac:dyDescent="0.35">
      <c r="B4" t="s">
        <v>7</v>
      </c>
      <c r="C4" s="5">
        <v>996</v>
      </c>
      <c r="D4">
        <v>672</v>
      </c>
      <c r="E4">
        <v>196</v>
      </c>
      <c r="F4">
        <v>168</v>
      </c>
      <c r="G4">
        <v>166</v>
      </c>
      <c r="H4">
        <v>148</v>
      </c>
    </row>
    <row r="5" spans="2:8" x14ac:dyDescent="0.35">
      <c r="B5" t="s">
        <v>8</v>
      </c>
      <c r="C5" s="5">
        <v>-69</v>
      </c>
      <c r="D5">
        <v>-13</v>
      </c>
      <c r="E5">
        <v>-14</v>
      </c>
      <c r="F5">
        <v>-10</v>
      </c>
      <c r="G5">
        <v>-8</v>
      </c>
      <c r="H5">
        <v>-6</v>
      </c>
    </row>
    <row r="6" spans="2:8" x14ac:dyDescent="0.35">
      <c r="B6" t="s">
        <v>9</v>
      </c>
      <c r="C6" s="5">
        <v>927</v>
      </c>
      <c r="D6">
        <v>659</v>
      </c>
      <c r="E6">
        <v>182</v>
      </c>
      <c r="F6">
        <v>158</v>
      </c>
      <c r="G6">
        <v>158</v>
      </c>
      <c r="H6">
        <v>142</v>
      </c>
    </row>
    <row r="7" spans="2:8" x14ac:dyDescent="0.35">
      <c r="B7" t="s">
        <v>10</v>
      </c>
      <c r="C7" s="5">
        <v>721</v>
      </c>
      <c r="D7">
        <v>520</v>
      </c>
      <c r="E7">
        <v>142</v>
      </c>
      <c r="F7">
        <v>129</v>
      </c>
      <c r="G7">
        <v>120</v>
      </c>
      <c r="H7">
        <v>112</v>
      </c>
    </row>
    <row r="8" spans="2:8" x14ac:dyDescent="0.35">
      <c r="B8" t="s">
        <v>11</v>
      </c>
      <c r="C8" s="5">
        <v>7191</v>
      </c>
      <c r="D8">
        <v>2003</v>
      </c>
      <c r="E8">
        <v>1761</v>
      </c>
      <c r="F8">
        <v>1465</v>
      </c>
      <c r="G8">
        <v>1153</v>
      </c>
      <c r="H8">
        <v>870</v>
      </c>
    </row>
    <row r="9" spans="2:8" x14ac:dyDescent="0.35">
      <c r="B9" t="s">
        <v>12</v>
      </c>
      <c r="C9" s="5">
        <v>627</v>
      </c>
      <c r="D9">
        <v>434</v>
      </c>
      <c r="E9">
        <v>353</v>
      </c>
      <c r="F9">
        <v>110</v>
      </c>
      <c r="G9">
        <v>75</v>
      </c>
      <c r="H9">
        <v>68</v>
      </c>
    </row>
    <row r="10" spans="2:8" x14ac:dyDescent="0.35">
      <c r="B10" t="s">
        <v>13</v>
      </c>
      <c r="C10" s="5">
        <v>9</v>
      </c>
      <c r="D10">
        <v>9</v>
      </c>
      <c r="E10">
        <v>24</v>
      </c>
      <c r="F10">
        <v>48</v>
      </c>
      <c r="G10">
        <v>13</v>
      </c>
      <c r="H10">
        <v>11</v>
      </c>
    </row>
    <row r="11" spans="2:8" x14ac:dyDescent="0.35">
      <c r="B11" t="s">
        <v>14</v>
      </c>
      <c r="C11" s="5">
        <v>1189</v>
      </c>
      <c r="D11">
        <v>640</v>
      </c>
      <c r="E11">
        <v>452</v>
      </c>
      <c r="F11">
        <v>408</v>
      </c>
      <c r="G11">
        <v>271</v>
      </c>
      <c r="H11">
        <v>252</v>
      </c>
    </row>
    <row r="12" spans="2:8" x14ac:dyDescent="0.35">
      <c r="B12" t="s">
        <v>97</v>
      </c>
      <c r="C12" s="5">
        <v>1235</v>
      </c>
      <c r="D12">
        <v>848</v>
      </c>
      <c r="E12">
        <v>586</v>
      </c>
      <c r="F12">
        <v>575</v>
      </c>
      <c r="G12">
        <v>368</v>
      </c>
      <c r="H12">
        <v>361</v>
      </c>
    </row>
    <row r="13" spans="2:8" x14ac:dyDescent="0.35">
      <c r="B13" t="s">
        <v>15</v>
      </c>
      <c r="C13" s="5">
        <v>345</v>
      </c>
      <c r="D13">
        <v>216</v>
      </c>
      <c r="E13">
        <v>99</v>
      </c>
      <c r="F13">
        <v>61</v>
      </c>
      <c r="G13">
        <v>11</v>
      </c>
      <c r="H13">
        <v>15</v>
      </c>
    </row>
    <row r="14" spans="2:8" x14ac:dyDescent="0.35">
      <c r="B14" t="s">
        <v>16</v>
      </c>
      <c r="C14" s="5">
        <f>SUM(C8:C13)</f>
        <v>10596</v>
      </c>
      <c r="D14">
        <v>4150</v>
      </c>
      <c r="E14">
        <v>3274</v>
      </c>
      <c r="F14">
        <v>2668</v>
      </c>
      <c r="G14">
        <v>1891</v>
      </c>
      <c r="H14">
        <v>1577</v>
      </c>
    </row>
    <row r="15" spans="2:8" x14ac:dyDescent="0.35">
      <c r="B15" t="s">
        <v>18</v>
      </c>
      <c r="C15" s="5">
        <v>4285</v>
      </c>
      <c r="D15">
        <v>1882</v>
      </c>
      <c r="E15">
        <v>1467</v>
      </c>
      <c r="F15">
        <v>931</v>
      </c>
      <c r="G15">
        <v>748</v>
      </c>
      <c r="H15">
        <v>717</v>
      </c>
    </row>
    <row r="16" spans="2:8" x14ac:dyDescent="0.35">
      <c r="B16" t="s">
        <v>19</v>
      </c>
      <c r="C16" s="5">
        <v>6</v>
      </c>
      <c r="D16">
        <v>8</v>
      </c>
      <c r="E16">
        <v>9</v>
      </c>
      <c r="F16">
        <v>1</v>
      </c>
      <c r="G16" s="1" t="s">
        <v>93</v>
      </c>
      <c r="H16" s="1" t="s">
        <v>93</v>
      </c>
    </row>
    <row r="17" spans="2:8" x14ac:dyDescent="0.35">
      <c r="B17" t="s">
        <v>20</v>
      </c>
      <c r="C17" s="5">
        <v>4216</v>
      </c>
      <c r="D17">
        <v>916</v>
      </c>
      <c r="E17">
        <v>1001</v>
      </c>
      <c r="F17">
        <v>943</v>
      </c>
      <c r="G17" s="1">
        <v>600</v>
      </c>
      <c r="H17">
        <v>381</v>
      </c>
    </row>
    <row r="18" spans="2:8" x14ac:dyDescent="0.35">
      <c r="B18" t="s">
        <v>21</v>
      </c>
      <c r="C18" s="5">
        <v>2089</v>
      </c>
      <c r="D18">
        <v>1344</v>
      </c>
      <c r="E18">
        <v>798</v>
      </c>
      <c r="F18">
        <v>794</v>
      </c>
      <c r="G18">
        <v>543</v>
      </c>
      <c r="H18">
        <v>479</v>
      </c>
    </row>
    <row r="19" spans="2:8" x14ac:dyDescent="0.35">
      <c r="B19" t="s">
        <v>22</v>
      </c>
      <c r="C19" s="5">
        <f>SUM(C15:C18)</f>
        <v>10596</v>
      </c>
      <c r="D19">
        <v>4150</v>
      </c>
      <c r="E19">
        <v>3274</v>
      </c>
      <c r="F19">
        <v>2668</v>
      </c>
      <c r="G19">
        <v>1891</v>
      </c>
      <c r="H19">
        <v>1577</v>
      </c>
    </row>
    <row r="20" spans="2:8" x14ac:dyDescent="0.35">
      <c r="B20" t="s">
        <v>23</v>
      </c>
      <c r="C20" s="12">
        <v>1273</v>
      </c>
      <c r="D20">
        <v>802</v>
      </c>
      <c r="E20">
        <v>305</v>
      </c>
      <c r="F20">
        <v>245</v>
      </c>
      <c r="G20">
        <v>234</v>
      </c>
      <c r="H20">
        <v>189</v>
      </c>
    </row>
    <row r="21" spans="2:8" x14ac:dyDescent="0.35">
      <c r="B21" t="s">
        <v>24</v>
      </c>
      <c r="C21" s="7">
        <v>15.9</v>
      </c>
      <c r="D21">
        <v>15.2</v>
      </c>
      <c r="E21">
        <v>8.8000000000000007</v>
      </c>
      <c r="F21">
        <v>9.9</v>
      </c>
      <c r="G21" s="6">
        <v>10</v>
      </c>
      <c r="H21">
        <v>9.6999999999999993</v>
      </c>
    </row>
    <row r="22" spans="2:8" x14ac:dyDescent="0.35">
      <c r="B22" t="s">
        <v>25</v>
      </c>
      <c r="C22" s="7">
        <v>58.8</v>
      </c>
      <c r="D22">
        <v>162.80000000000001</v>
      </c>
      <c r="E22">
        <v>24.7</v>
      </c>
      <c r="F22">
        <v>4.7</v>
      </c>
      <c r="G22">
        <v>24</v>
      </c>
      <c r="H22">
        <v>47</v>
      </c>
    </row>
    <row r="23" spans="2:8" x14ac:dyDescent="0.35">
      <c r="B23" t="s">
        <v>26</v>
      </c>
      <c r="C23" s="5">
        <v>8509</v>
      </c>
      <c r="D23">
        <v>2806</v>
      </c>
      <c r="E23">
        <v>2477</v>
      </c>
      <c r="F23">
        <v>1874</v>
      </c>
      <c r="G23">
        <v>1347</v>
      </c>
      <c r="H23">
        <v>1098</v>
      </c>
    </row>
    <row r="24" spans="2:8" x14ac:dyDescent="0.35">
      <c r="B24" t="s">
        <v>27</v>
      </c>
      <c r="C24" s="5">
        <v>1347</v>
      </c>
      <c r="D24">
        <v>781</v>
      </c>
      <c r="E24">
        <v>598</v>
      </c>
      <c r="F24">
        <v>397</v>
      </c>
      <c r="G24">
        <v>369</v>
      </c>
      <c r="H24">
        <v>304</v>
      </c>
    </row>
    <row r="25" spans="2:8" x14ac:dyDescent="0.35">
      <c r="B25" t="s">
        <v>28</v>
      </c>
      <c r="C25" s="5">
        <v>3870</v>
      </c>
      <c r="D25">
        <v>700</v>
      </c>
      <c r="E25">
        <v>902</v>
      </c>
      <c r="F25">
        <v>882</v>
      </c>
      <c r="G25">
        <v>588</v>
      </c>
      <c r="H25">
        <v>366</v>
      </c>
    </row>
    <row r="26" spans="2:8" x14ac:dyDescent="0.35">
      <c r="B26" t="s">
        <v>29</v>
      </c>
      <c r="C26" s="7">
        <v>12.5</v>
      </c>
      <c r="D26">
        <v>12.8</v>
      </c>
      <c r="E26">
        <v>5.6</v>
      </c>
      <c r="F26">
        <v>6.8</v>
      </c>
      <c r="G26">
        <v>7.1</v>
      </c>
      <c r="H26">
        <v>7.6</v>
      </c>
    </row>
    <row r="27" spans="2:8" x14ac:dyDescent="0.35">
      <c r="B27" t="s">
        <v>30</v>
      </c>
      <c r="C27" s="7">
        <v>11.6</v>
      </c>
      <c r="D27">
        <v>12.5</v>
      </c>
      <c r="E27">
        <v>5.2</v>
      </c>
      <c r="F27">
        <v>6.4</v>
      </c>
      <c r="G27">
        <v>6.8</v>
      </c>
      <c r="H27">
        <v>7.3</v>
      </c>
    </row>
    <row r="28" spans="2:8" x14ac:dyDescent="0.35">
      <c r="B28" t="s">
        <v>94</v>
      </c>
      <c r="C28" s="5">
        <v>22</v>
      </c>
      <c r="D28">
        <v>31</v>
      </c>
      <c r="E28">
        <v>10</v>
      </c>
      <c r="F28">
        <v>16</v>
      </c>
      <c r="G28">
        <v>17</v>
      </c>
      <c r="H28">
        <v>21</v>
      </c>
    </row>
    <row r="29" spans="2:8" x14ac:dyDescent="0.35">
      <c r="B29" t="s">
        <v>95</v>
      </c>
      <c r="C29" s="5">
        <v>31</v>
      </c>
      <c r="D29">
        <v>25</v>
      </c>
      <c r="E29">
        <v>9</v>
      </c>
      <c r="F29">
        <v>11</v>
      </c>
      <c r="G29">
        <v>13</v>
      </c>
      <c r="H29">
        <v>15</v>
      </c>
    </row>
    <row r="30" spans="2:8" x14ac:dyDescent="0.35">
      <c r="B30" t="s">
        <v>31</v>
      </c>
      <c r="C30" s="5">
        <v>95</v>
      </c>
      <c r="D30">
        <v>103</v>
      </c>
      <c r="E30">
        <v>51</v>
      </c>
      <c r="F30">
        <v>62</v>
      </c>
      <c r="G30">
        <v>63</v>
      </c>
      <c r="H30">
        <v>62</v>
      </c>
    </row>
    <row r="31" spans="2:8" x14ac:dyDescent="0.35">
      <c r="B31" t="s">
        <v>32</v>
      </c>
      <c r="C31" s="5">
        <v>40</v>
      </c>
      <c r="D31">
        <v>46</v>
      </c>
      <c r="E31">
        <v>45</v>
      </c>
      <c r="F31">
        <v>35</v>
      </c>
      <c r="G31">
        <v>40</v>
      </c>
      <c r="H31">
        <v>45</v>
      </c>
    </row>
    <row r="32" spans="2:8" x14ac:dyDescent="0.35">
      <c r="B32" t="s">
        <v>33</v>
      </c>
      <c r="C32" s="7">
        <v>1</v>
      </c>
      <c r="D32">
        <v>0.5</v>
      </c>
      <c r="E32">
        <v>0.7</v>
      </c>
      <c r="F32" s="6">
        <v>1</v>
      </c>
      <c r="G32">
        <v>0.8</v>
      </c>
      <c r="H32">
        <v>0.5</v>
      </c>
    </row>
    <row r="33" spans="2:8" x14ac:dyDescent="0.35">
      <c r="B33" t="s">
        <v>34</v>
      </c>
      <c r="C33" s="7">
        <v>0.9</v>
      </c>
      <c r="D33">
        <v>0.4</v>
      </c>
      <c r="E33">
        <v>0.6</v>
      </c>
      <c r="F33">
        <v>0.9</v>
      </c>
      <c r="G33">
        <v>0.8</v>
      </c>
      <c r="H33">
        <v>0.5</v>
      </c>
    </row>
    <row r="34" spans="2:8" x14ac:dyDescent="0.35">
      <c r="B34" t="s">
        <v>35</v>
      </c>
      <c r="C34" s="5">
        <v>15</v>
      </c>
      <c r="D34">
        <v>40</v>
      </c>
      <c r="E34">
        <v>16</v>
      </c>
      <c r="F34">
        <v>23</v>
      </c>
      <c r="G34">
        <v>33</v>
      </c>
      <c r="H34">
        <v>17</v>
      </c>
    </row>
    <row r="35" spans="2:8" x14ac:dyDescent="0.35">
      <c r="B35" t="s">
        <v>36</v>
      </c>
      <c r="C35" s="7">
        <v>2.6</v>
      </c>
      <c r="D35">
        <v>0.7</v>
      </c>
      <c r="E35">
        <v>1.6</v>
      </c>
      <c r="F35">
        <v>3.3</v>
      </c>
      <c r="G35">
        <v>2.2999999999999998</v>
      </c>
      <c r="H35">
        <v>1.8</v>
      </c>
    </row>
    <row r="36" spans="2:8" x14ac:dyDescent="0.35">
      <c r="B36" t="s">
        <v>37</v>
      </c>
      <c r="C36" s="9">
        <v>6.03</v>
      </c>
      <c r="D36">
        <v>4.63</v>
      </c>
      <c r="E36">
        <v>1.28</v>
      </c>
      <c r="F36">
        <v>1.29</v>
      </c>
      <c r="G36">
        <v>1.19</v>
      </c>
      <c r="H36">
        <v>1.22</v>
      </c>
    </row>
    <row r="37" spans="2:8" x14ac:dyDescent="0.35">
      <c r="B37" t="s">
        <v>38</v>
      </c>
      <c r="C37" s="9">
        <v>8.4600000000000009</v>
      </c>
      <c r="D37" s="8">
        <v>8.4700000000000006</v>
      </c>
      <c r="E37" s="8">
        <v>3.61</v>
      </c>
      <c r="F37">
        <v>1.76</v>
      </c>
      <c r="G37">
        <v>2.0499999999999998</v>
      </c>
      <c r="H37">
        <v>1.39</v>
      </c>
    </row>
    <row r="38" spans="2:8" x14ac:dyDescent="0.35">
      <c r="B38" t="s">
        <v>39</v>
      </c>
      <c r="C38" s="9">
        <v>35.14</v>
      </c>
      <c r="D38">
        <v>16.73</v>
      </c>
      <c r="E38">
        <v>13.07</v>
      </c>
      <c r="F38" s="8">
        <v>9.08</v>
      </c>
      <c r="G38">
        <v>7.43</v>
      </c>
      <c r="H38">
        <v>7.06</v>
      </c>
    </row>
    <row r="39" spans="2:8" x14ac:dyDescent="0.35">
      <c r="B39" t="s">
        <v>40</v>
      </c>
      <c r="C39" s="5">
        <v>119418</v>
      </c>
      <c r="D39">
        <v>112127</v>
      </c>
      <c r="E39">
        <v>111083</v>
      </c>
      <c r="F39">
        <v>100458</v>
      </c>
      <c r="G39">
        <v>101302</v>
      </c>
      <c r="H39">
        <v>97729</v>
      </c>
    </row>
    <row r="40" spans="2:8" x14ac:dyDescent="0.35">
      <c r="B40" t="s">
        <v>41</v>
      </c>
      <c r="C40" s="9">
        <v>381.4</v>
      </c>
      <c r="D40" s="8">
        <v>144</v>
      </c>
      <c r="E40" s="8">
        <v>72.25</v>
      </c>
      <c r="F40" s="8">
        <v>48.54</v>
      </c>
      <c r="G40" s="8">
        <v>40.57</v>
      </c>
      <c r="H40" s="8">
        <v>32.78</v>
      </c>
    </row>
    <row r="41" spans="2:8" x14ac:dyDescent="0.35">
      <c r="B41" t="s">
        <v>42</v>
      </c>
      <c r="C41" s="5">
        <v>1010</v>
      </c>
      <c r="D41">
        <v>950</v>
      </c>
      <c r="E41">
        <v>400</v>
      </c>
      <c r="F41">
        <v>178</v>
      </c>
      <c r="G41">
        <v>208</v>
      </c>
      <c r="H41">
        <v>133</v>
      </c>
    </row>
    <row r="42" spans="2:8" x14ac:dyDescent="0.35">
      <c r="B42" t="s">
        <v>43</v>
      </c>
      <c r="C42" s="5">
        <v>-2977</v>
      </c>
      <c r="D42">
        <v>-429</v>
      </c>
      <c r="E42">
        <v>-407</v>
      </c>
      <c r="F42">
        <v>-381</v>
      </c>
      <c r="G42">
        <v>-338</v>
      </c>
      <c r="H42">
        <v>-198</v>
      </c>
    </row>
    <row r="43" spans="2:8" x14ac:dyDescent="0.35">
      <c r="B43" t="s">
        <v>44</v>
      </c>
      <c r="C43" s="5">
        <v>2070</v>
      </c>
      <c r="D43">
        <v>-373</v>
      </c>
      <c r="E43">
        <v>42</v>
      </c>
      <c r="F43">
        <v>249</v>
      </c>
      <c r="G43">
        <v>125</v>
      </c>
      <c r="H43">
        <v>-55</v>
      </c>
    </row>
    <row r="44" spans="2:8" x14ac:dyDescent="0.35">
      <c r="B44" t="s">
        <v>45</v>
      </c>
      <c r="C44" s="5">
        <v>103</v>
      </c>
      <c r="D44">
        <v>149</v>
      </c>
      <c r="E44">
        <v>35</v>
      </c>
      <c r="F44">
        <v>46</v>
      </c>
      <c r="G44">
        <v>-5</v>
      </c>
      <c r="H44">
        <v>-120</v>
      </c>
    </row>
    <row r="45" spans="2:8" x14ac:dyDescent="0.35">
      <c r="B45" t="s">
        <v>46</v>
      </c>
      <c r="C45" s="5">
        <v>1548</v>
      </c>
      <c r="D45">
        <v>1004</v>
      </c>
      <c r="E45">
        <v>903</v>
      </c>
      <c r="F45">
        <v>620</v>
      </c>
      <c r="G45">
        <v>579</v>
      </c>
      <c r="H45">
        <v>459</v>
      </c>
    </row>
    <row r="46" spans="2:8" x14ac:dyDescent="0.35">
      <c r="B46" t="s">
        <v>47</v>
      </c>
      <c r="C46" s="5">
        <v>1802</v>
      </c>
      <c r="D46">
        <v>1112</v>
      </c>
      <c r="E46">
        <v>932</v>
      </c>
      <c r="F46">
        <v>873</v>
      </c>
      <c r="G46">
        <v>592</v>
      </c>
      <c r="H46">
        <v>545</v>
      </c>
    </row>
  </sheetData>
  <pageMargins left="0.7" right="0.7" top="0.75" bottom="0.75" header="0.3" footer="0.3"/>
  <ignoredErrors>
    <ignoredError sqref="D2:H2 C2" numberStoredAsText="1"/>
    <ignoredError sqref="C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DA21C-63C2-4F48-825F-CF0586224794}">
  <dimension ref="B2:H46"/>
  <sheetViews>
    <sheetView workbookViewId="0">
      <selection activeCell="C2" sqref="C2:H2"/>
    </sheetView>
  </sheetViews>
  <sheetFormatPr defaultRowHeight="18" x14ac:dyDescent="0.35"/>
  <cols>
    <col min="2" max="2" width="36.88671875" bestFit="1" customWidth="1"/>
  </cols>
  <sheetData>
    <row r="2" spans="2:8" x14ac:dyDescent="0.35">
      <c r="B2" s="2" t="s">
        <v>50</v>
      </c>
      <c r="C2" s="3"/>
      <c r="D2" s="10"/>
      <c r="E2" s="10"/>
      <c r="F2" s="10"/>
      <c r="G2" s="10"/>
      <c r="H2" s="10"/>
    </row>
    <row r="3" spans="2:8" x14ac:dyDescent="0.35">
      <c r="B3" t="s">
        <v>55</v>
      </c>
    </row>
    <row r="4" spans="2:8" x14ac:dyDescent="0.35">
      <c r="B4" t="s">
        <v>51</v>
      </c>
    </row>
    <row r="5" spans="2:8" x14ac:dyDescent="0.35">
      <c r="B5" t="s">
        <v>52</v>
      </c>
    </row>
    <row r="6" spans="2:8" x14ac:dyDescent="0.35">
      <c r="B6" t="s">
        <v>53</v>
      </c>
    </row>
    <row r="7" spans="2:8" x14ac:dyDescent="0.35">
      <c r="B7" t="s">
        <v>54</v>
      </c>
    </row>
    <row r="8" spans="2:8" x14ac:dyDescent="0.35">
      <c r="B8" t="s">
        <v>60</v>
      </c>
    </row>
    <row r="9" spans="2:8" x14ac:dyDescent="0.35">
      <c r="B9" t="s">
        <v>56</v>
      </c>
    </row>
    <row r="10" spans="2:8" x14ac:dyDescent="0.35">
      <c r="B10" t="s">
        <v>57</v>
      </c>
    </row>
    <row r="11" spans="2:8" x14ac:dyDescent="0.35">
      <c r="B11" t="s">
        <v>58</v>
      </c>
    </row>
    <row r="12" spans="2:8" x14ac:dyDescent="0.35">
      <c r="B12" t="s">
        <v>98</v>
      </c>
    </row>
    <row r="13" spans="2:8" x14ac:dyDescent="0.35">
      <c r="B13" t="s">
        <v>59</v>
      </c>
    </row>
    <row r="14" spans="2:8" x14ac:dyDescent="0.35">
      <c r="B14" t="s">
        <v>61</v>
      </c>
    </row>
    <row r="15" spans="2:8" x14ac:dyDescent="0.35">
      <c r="B15" t="s">
        <v>62</v>
      </c>
    </row>
    <row r="16" spans="2:8" x14ac:dyDescent="0.35">
      <c r="B16" t="s">
        <v>63</v>
      </c>
    </row>
    <row r="17" spans="2:2" x14ac:dyDescent="0.35">
      <c r="B17" t="s">
        <v>64</v>
      </c>
    </row>
    <row r="18" spans="2:2" x14ac:dyDescent="0.35">
      <c r="B18" t="s">
        <v>65</v>
      </c>
    </row>
    <row r="19" spans="2:2" x14ac:dyDescent="0.35">
      <c r="B19" t="s">
        <v>66</v>
      </c>
    </row>
    <row r="20" spans="2:2" x14ac:dyDescent="0.35">
      <c r="B20" t="s">
        <v>23</v>
      </c>
    </row>
    <row r="21" spans="2:2" x14ac:dyDescent="0.35">
      <c r="B21" t="s">
        <v>67</v>
      </c>
    </row>
    <row r="22" spans="2:2" x14ac:dyDescent="0.35">
      <c r="B22" t="s">
        <v>68</v>
      </c>
    </row>
    <row r="23" spans="2:2" x14ac:dyDescent="0.35">
      <c r="B23" t="s">
        <v>69</v>
      </c>
    </row>
    <row r="24" spans="2:2" x14ac:dyDescent="0.35">
      <c r="B24" t="s">
        <v>70</v>
      </c>
    </row>
    <row r="25" spans="2:2" x14ac:dyDescent="0.35">
      <c r="B25" t="s">
        <v>71</v>
      </c>
    </row>
    <row r="26" spans="2:2" x14ac:dyDescent="0.35">
      <c r="B26" t="s">
        <v>72</v>
      </c>
    </row>
    <row r="27" spans="2:2" x14ac:dyDescent="0.35">
      <c r="B27" t="s">
        <v>73</v>
      </c>
    </row>
    <row r="28" spans="2:2" x14ac:dyDescent="0.35">
      <c r="B28" t="s">
        <v>74</v>
      </c>
    </row>
    <row r="29" spans="2:2" x14ac:dyDescent="0.35">
      <c r="B29" t="s">
        <v>75</v>
      </c>
    </row>
    <row r="30" spans="2:2" x14ac:dyDescent="0.35">
      <c r="B30" t="s">
        <v>76</v>
      </c>
    </row>
    <row r="31" spans="2:2" x14ac:dyDescent="0.35">
      <c r="B31" t="s">
        <v>77</v>
      </c>
    </row>
    <row r="32" spans="2:2" x14ac:dyDescent="0.35">
      <c r="B32" t="s">
        <v>78</v>
      </c>
    </row>
    <row r="33" spans="2:2" x14ac:dyDescent="0.35">
      <c r="B33" t="s">
        <v>79</v>
      </c>
    </row>
    <row r="34" spans="2:2" x14ac:dyDescent="0.35">
      <c r="B34" t="s">
        <v>80</v>
      </c>
    </row>
    <row r="35" spans="2:2" x14ac:dyDescent="0.35">
      <c r="B35" t="s">
        <v>81</v>
      </c>
    </row>
    <row r="36" spans="2:2" x14ac:dyDescent="0.35">
      <c r="B36" t="s">
        <v>82</v>
      </c>
    </row>
    <row r="37" spans="2:2" x14ac:dyDescent="0.35">
      <c r="B37" t="s">
        <v>83</v>
      </c>
    </row>
    <row r="38" spans="2:2" x14ac:dyDescent="0.35">
      <c r="B38" t="s">
        <v>84</v>
      </c>
    </row>
    <row r="39" spans="2:2" x14ac:dyDescent="0.35">
      <c r="B39" t="s">
        <v>85</v>
      </c>
    </row>
    <row r="40" spans="2:2" x14ac:dyDescent="0.35">
      <c r="B40" t="s">
        <v>86</v>
      </c>
    </row>
    <row r="41" spans="2:2" x14ac:dyDescent="0.35">
      <c r="B41" t="s">
        <v>87</v>
      </c>
    </row>
    <row r="42" spans="2:2" x14ac:dyDescent="0.35">
      <c r="B42" t="s">
        <v>88</v>
      </c>
    </row>
    <row r="43" spans="2:2" x14ac:dyDescent="0.35">
      <c r="B43" t="s">
        <v>89</v>
      </c>
    </row>
    <row r="44" spans="2:2" x14ac:dyDescent="0.35">
      <c r="B44" t="s">
        <v>90</v>
      </c>
    </row>
    <row r="45" spans="2:2" x14ac:dyDescent="0.35">
      <c r="B45" t="s">
        <v>91</v>
      </c>
    </row>
    <row r="46" spans="2:2" x14ac:dyDescent="0.35">
      <c r="B46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3432C-706E-4656-B21B-DCE4531B2D36}">
  <dimension ref="A1:H40"/>
  <sheetViews>
    <sheetView topLeftCell="A19" workbookViewId="0">
      <selection activeCell="E1" sqref="E1"/>
    </sheetView>
  </sheetViews>
  <sheetFormatPr defaultRowHeight="18" x14ac:dyDescent="0.35"/>
  <sheetData>
    <row r="1" spans="1:8" x14ac:dyDescent="0.35">
      <c r="C1" t="s">
        <v>1</v>
      </c>
      <c r="E1" t="s">
        <v>1</v>
      </c>
      <c r="F1" t="s">
        <v>1</v>
      </c>
      <c r="G1" t="s">
        <v>1</v>
      </c>
      <c r="H1" t="s">
        <v>1</v>
      </c>
    </row>
    <row r="14" spans="1:8" x14ac:dyDescent="0.35">
      <c r="A14" t="s">
        <v>17</v>
      </c>
    </row>
    <row r="19" spans="1:1" x14ac:dyDescent="0.35">
      <c r="A19" t="s">
        <v>17</v>
      </c>
    </row>
    <row r="21" spans="1:1" x14ac:dyDescent="0.35">
      <c r="A21" t="s">
        <v>48</v>
      </c>
    </row>
    <row r="22" spans="1:1" x14ac:dyDescent="0.35">
      <c r="A22" t="s">
        <v>48</v>
      </c>
    </row>
    <row r="26" spans="1:1" x14ac:dyDescent="0.35">
      <c r="A26" t="s">
        <v>48</v>
      </c>
    </row>
    <row r="27" spans="1:1" x14ac:dyDescent="0.35">
      <c r="A27" t="s">
        <v>48</v>
      </c>
    </row>
    <row r="32" spans="1:1" x14ac:dyDescent="0.35">
      <c r="A32" t="s">
        <v>48</v>
      </c>
    </row>
    <row r="33" spans="1:1" x14ac:dyDescent="0.35">
      <c r="A33" t="s">
        <v>48</v>
      </c>
    </row>
    <row r="35" spans="1:1" x14ac:dyDescent="0.35">
      <c r="A35" t="s">
        <v>48</v>
      </c>
    </row>
    <row r="36" spans="1:1" x14ac:dyDescent="0.35">
      <c r="A36" t="s">
        <v>49</v>
      </c>
    </row>
    <row r="37" spans="1:1" x14ac:dyDescent="0.35">
      <c r="A37" t="s">
        <v>49</v>
      </c>
    </row>
    <row r="38" spans="1:1" x14ac:dyDescent="0.35">
      <c r="A38" t="s">
        <v>49</v>
      </c>
    </row>
    <row r="40" spans="1:1" x14ac:dyDescent="0.35">
      <c r="A40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04C233-38D4-49E5-99C3-AED42724E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562697a0-9c60-4532-a119-e203e37f954f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5b5ca3cb-2584-429a-92e4-77404c480ff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2022-03-31T08:25:44Z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